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ré-licenciés" sheetId="1" r:id="rId1"/>
    <sheet name="poussins" sheetId="2" r:id="rId2"/>
    <sheet name="pupilles" sheetId="3" r:id="rId3"/>
    <sheet name="benjamins" sheetId="4" r:id="rId4"/>
    <sheet name="minimes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K211" i="5" l="1"/>
  <c r="J211" i="5"/>
  <c r="H211" i="5"/>
  <c r="G211" i="5"/>
  <c r="F211" i="5"/>
  <c r="E211" i="5"/>
  <c r="D211" i="5"/>
  <c r="C211" i="5"/>
  <c r="K210" i="5"/>
  <c r="J210" i="5"/>
  <c r="H210" i="5"/>
  <c r="G210" i="5"/>
  <c r="F210" i="5"/>
  <c r="E210" i="5"/>
  <c r="D210" i="5"/>
  <c r="C210" i="5"/>
  <c r="K209" i="5"/>
  <c r="J209" i="5"/>
  <c r="H209" i="5"/>
  <c r="G209" i="5"/>
  <c r="F209" i="5"/>
  <c r="E209" i="5"/>
  <c r="D209" i="5"/>
  <c r="C209" i="5"/>
  <c r="K208" i="5"/>
  <c r="J208" i="5"/>
  <c r="H208" i="5"/>
  <c r="G208" i="5"/>
  <c r="F208" i="5"/>
  <c r="E208" i="5"/>
  <c r="D208" i="5"/>
  <c r="C208" i="5"/>
  <c r="K207" i="5"/>
  <c r="J207" i="5"/>
  <c r="H207" i="5"/>
  <c r="G207" i="5"/>
  <c r="F207" i="5"/>
  <c r="E207" i="5"/>
  <c r="D207" i="5"/>
  <c r="C207" i="5"/>
  <c r="K206" i="5"/>
  <c r="J206" i="5"/>
  <c r="H206" i="5"/>
  <c r="G206" i="5"/>
  <c r="F206" i="5"/>
  <c r="E206" i="5"/>
  <c r="D206" i="5"/>
  <c r="C206" i="5"/>
  <c r="K205" i="5"/>
  <c r="J205" i="5"/>
  <c r="H205" i="5"/>
  <c r="G205" i="5"/>
  <c r="F205" i="5"/>
  <c r="E205" i="5"/>
  <c r="D205" i="5"/>
  <c r="C205" i="5"/>
  <c r="K204" i="5"/>
  <c r="J204" i="5"/>
  <c r="H204" i="5"/>
  <c r="G204" i="5"/>
  <c r="F204" i="5"/>
  <c r="E204" i="5"/>
  <c r="D204" i="5"/>
  <c r="C204" i="5"/>
  <c r="K203" i="5"/>
  <c r="J203" i="5"/>
  <c r="H203" i="5"/>
  <c r="G203" i="5"/>
  <c r="F203" i="5"/>
  <c r="E203" i="5"/>
  <c r="D203" i="5"/>
  <c r="C203" i="5"/>
  <c r="K202" i="5"/>
  <c r="J202" i="5"/>
  <c r="H202" i="5"/>
  <c r="G202" i="5"/>
  <c r="F202" i="5"/>
  <c r="E202" i="5"/>
  <c r="D202" i="5"/>
  <c r="C202" i="5"/>
  <c r="K201" i="5"/>
  <c r="J201" i="5"/>
  <c r="H201" i="5"/>
  <c r="G201" i="5"/>
  <c r="F201" i="5"/>
  <c r="E201" i="5"/>
  <c r="D201" i="5"/>
  <c r="C201" i="5"/>
  <c r="K200" i="5"/>
  <c r="J200" i="5"/>
  <c r="H200" i="5"/>
  <c r="G200" i="5"/>
  <c r="F200" i="5"/>
  <c r="E200" i="5"/>
  <c r="D200" i="5"/>
  <c r="C200" i="5"/>
  <c r="K199" i="5"/>
  <c r="J199" i="5"/>
  <c r="H199" i="5"/>
  <c r="G199" i="5"/>
  <c r="F199" i="5"/>
  <c r="E199" i="5"/>
  <c r="D199" i="5"/>
  <c r="C199" i="5"/>
  <c r="K198" i="5"/>
  <c r="J198" i="5"/>
  <c r="H198" i="5"/>
  <c r="G198" i="5"/>
  <c r="F198" i="5"/>
  <c r="E198" i="5"/>
  <c r="D198" i="5"/>
  <c r="C198" i="5"/>
  <c r="K197" i="5"/>
  <c r="J197" i="5"/>
  <c r="H197" i="5"/>
  <c r="G197" i="5"/>
  <c r="F197" i="5"/>
  <c r="E197" i="5"/>
  <c r="D197" i="5"/>
  <c r="C197" i="5"/>
  <c r="K196" i="5"/>
  <c r="J196" i="5"/>
  <c r="H196" i="5"/>
  <c r="G196" i="5"/>
  <c r="F196" i="5"/>
  <c r="E196" i="5"/>
  <c r="D196" i="5"/>
  <c r="C196" i="5"/>
  <c r="K195" i="5"/>
  <c r="J195" i="5"/>
  <c r="H195" i="5"/>
  <c r="G195" i="5"/>
  <c r="F195" i="5"/>
  <c r="E195" i="5"/>
  <c r="D195" i="5"/>
  <c r="C195" i="5"/>
  <c r="K194" i="5"/>
  <c r="J194" i="5"/>
  <c r="H194" i="5"/>
  <c r="G194" i="5"/>
  <c r="F194" i="5"/>
  <c r="E194" i="5"/>
  <c r="D194" i="5"/>
  <c r="C194" i="5"/>
  <c r="K193" i="5"/>
  <c r="J193" i="5"/>
  <c r="H193" i="5"/>
  <c r="G193" i="5"/>
  <c r="F193" i="5"/>
  <c r="E193" i="5"/>
  <c r="D193" i="5"/>
  <c r="C193" i="5"/>
  <c r="K192" i="5"/>
  <c r="J192" i="5"/>
  <c r="H192" i="5"/>
  <c r="G192" i="5"/>
  <c r="F192" i="5"/>
  <c r="E192" i="5"/>
  <c r="D192" i="5"/>
  <c r="C192" i="5"/>
  <c r="K191" i="5"/>
  <c r="J191" i="5"/>
  <c r="H191" i="5"/>
  <c r="G191" i="5"/>
  <c r="F191" i="5"/>
  <c r="E191" i="5"/>
  <c r="D191" i="5"/>
  <c r="C191" i="5"/>
  <c r="K190" i="5"/>
  <c r="J190" i="5"/>
  <c r="H190" i="5"/>
  <c r="G190" i="5"/>
  <c r="F190" i="5"/>
  <c r="E190" i="5"/>
  <c r="D190" i="5"/>
  <c r="C190" i="5"/>
  <c r="K189" i="5"/>
  <c r="J189" i="5"/>
  <c r="H189" i="5"/>
  <c r="G189" i="5"/>
  <c r="F189" i="5"/>
  <c r="E189" i="5"/>
  <c r="D189" i="5"/>
  <c r="C189" i="5"/>
  <c r="K188" i="5"/>
  <c r="J188" i="5"/>
  <c r="H188" i="5"/>
  <c r="G188" i="5"/>
  <c r="F188" i="5"/>
  <c r="E188" i="5"/>
  <c r="D188" i="5"/>
  <c r="C188" i="5"/>
  <c r="K187" i="5"/>
  <c r="J187" i="5"/>
  <c r="H187" i="5"/>
  <c r="G187" i="5"/>
  <c r="F187" i="5"/>
  <c r="E187" i="5"/>
  <c r="D187" i="5"/>
  <c r="C187" i="5"/>
  <c r="K186" i="5"/>
  <c r="J186" i="5"/>
  <c r="H186" i="5"/>
  <c r="G186" i="5"/>
  <c r="F186" i="5"/>
  <c r="E186" i="5"/>
  <c r="D186" i="5"/>
  <c r="C186" i="5"/>
  <c r="K185" i="5"/>
  <c r="J185" i="5"/>
  <c r="H185" i="5"/>
  <c r="G185" i="5"/>
  <c r="F185" i="5"/>
  <c r="E185" i="5"/>
  <c r="D185" i="5"/>
  <c r="C185" i="5"/>
  <c r="K184" i="5"/>
  <c r="J184" i="5"/>
  <c r="H184" i="5"/>
  <c r="G184" i="5"/>
  <c r="F184" i="5"/>
  <c r="E184" i="5"/>
  <c r="D184" i="5"/>
  <c r="C184" i="5"/>
  <c r="K183" i="5"/>
  <c r="J183" i="5"/>
  <c r="H183" i="5"/>
  <c r="G183" i="5"/>
  <c r="F183" i="5"/>
  <c r="E183" i="5"/>
  <c r="D183" i="5"/>
  <c r="C183" i="5"/>
  <c r="K182" i="5"/>
  <c r="J182" i="5"/>
  <c r="H182" i="5"/>
  <c r="G182" i="5"/>
  <c r="F182" i="5"/>
  <c r="E182" i="5"/>
  <c r="D182" i="5"/>
  <c r="C182" i="5"/>
  <c r="K181" i="5"/>
  <c r="J181" i="5"/>
  <c r="H181" i="5"/>
  <c r="G181" i="5"/>
  <c r="F181" i="5"/>
  <c r="E181" i="5"/>
  <c r="D181" i="5"/>
  <c r="C181" i="5"/>
  <c r="K180" i="5"/>
  <c r="J180" i="5"/>
  <c r="H180" i="5"/>
  <c r="G180" i="5"/>
  <c r="F180" i="5"/>
  <c r="E180" i="5"/>
  <c r="D180" i="5"/>
  <c r="C180" i="5"/>
  <c r="K179" i="5"/>
  <c r="J179" i="5"/>
  <c r="H179" i="5"/>
  <c r="G179" i="5"/>
  <c r="F179" i="5"/>
  <c r="E179" i="5"/>
  <c r="D179" i="5"/>
  <c r="C179" i="5"/>
  <c r="K178" i="5"/>
  <c r="J178" i="5"/>
  <c r="H178" i="5"/>
  <c r="G178" i="5"/>
  <c r="F178" i="5"/>
  <c r="E178" i="5"/>
  <c r="D178" i="5"/>
  <c r="C178" i="5"/>
  <c r="K177" i="5"/>
  <c r="J177" i="5"/>
  <c r="H177" i="5"/>
  <c r="G177" i="5"/>
  <c r="F177" i="5"/>
  <c r="E177" i="5"/>
  <c r="D177" i="5"/>
  <c r="C177" i="5"/>
  <c r="K176" i="5"/>
  <c r="J176" i="5"/>
  <c r="H176" i="5"/>
  <c r="G176" i="5"/>
  <c r="F176" i="5"/>
  <c r="E176" i="5"/>
  <c r="D176" i="5"/>
  <c r="C176" i="5"/>
  <c r="K175" i="5"/>
  <c r="J175" i="5"/>
  <c r="H175" i="5"/>
  <c r="G175" i="5"/>
  <c r="F175" i="5"/>
  <c r="E175" i="5"/>
  <c r="D175" i="5"/>
  <c r="C175" i="5"/>
  <c r="K174" i="5"/>
  <c r="J174" i="5"/>
  <c r="H174" i="5"/>
  <c r="G174" i="5"/>
  <c r="F174" i="5"/>
  <c r="E174" i="5"/>
  <c r="D174" i="5"/>
  <c r="C174" i="5"/>
  <c r="K173" i="5"/>
  <c r="J173" i="5"/>
  <c r="H173" i="5"/>
  <c r="G173" i="5"/>
  <c r="F173" i="5"/>
  <c r="E173" i="5"/>
  <c r="D173" i="5"/>
  <c r="C173" i="5"/>
  <c r="K172" i="5"/>
  <c r="J172" i="5"/>
  <c r="H172" i="5"/>
  <c r="G172" i="5"/>
  <c r="F172" i="5"/>
  <c r="E172" i="5"/>
  <c r="D172" i="5"/>
  <c r="C172" i="5"/>
  <c r="K171" i="5"/>
  <c r="J171" i="5"/>
  <c r="H171" i="5"/>
  <c r="G171" i="5"/>
  <c r="F171" i="5"/>
  <c r="E171" i="5"/>
  <c r="D171" i="5"/>
  <c r="C171" i="5"/>
  <c r="K170" i="5"/>
  <c r="J170" i="5"/>
  <c r="H170" i="5"/>
  <c r="G170" i="5"/>
  <c r="F170" i="5"/>
  <c r="E170" i="5"/>
  <c r="D170" i="5"/>
  <c r="C170" i="5"/>
  <c r="K169" i="5"/>
  <c r="J169" i="5"/>
  <c r="H169" i="5"/>
  <c r="G169" i="5"/>
  <c r="F169" i="5"/>
  <c r="E169" i="5"/>
  <c r="D169" i="5"/>
  <c r="C169" i="5"/>
  <c r="K168" i="5"/>
  <c r="J168" i="5"/>
  <c r="H168" i="5"/>
  <c r="G168" i="5"/>
  <c r="F168" i="5"/>
  <c r="E168" i="5"/>
  <c r="D168" i="5"/>
  <c r="C168" i="5"/>
  <c r="K167" i="5"/>
  <c r="J167" i="5"/>
  <c r="H167" i="5"/>
  <c r="G167" i="5"/>
  <c r="F167" i="5"/>
  <c r="E167" i="5"/>
  <c r="D167" i="5"/>
  <c r="C167" i="5"/>
  <c r="K166" i="5"/>
  <c r="J166" i="5"/>
  <c r="H166" i="5"/>
  <c r="G166" i="5"/>
  <c r="F166" i="5"/>
  <c r="E166" i="5"/>
  <c r="D166" i="5"/>
  <c r="C166" i="5"/>
  <c r="K165" i="5"/>
  <c r="J165" i="5"/>
  <c r="H165" i="5"/>
  <c r="G165" i="5"/>
  <c r="F165" i="5"/>
  <c r="E165" i="5"/>
  <c r="D165" i="5"/>
  <c r="C165" i="5"/>
  <c r="K164" i="5"/>
  <c r="J164" i="5"/>
  <c r="H164" i="5"/>
  <c r="G164" i="5"/>
  <c r="F164" i="5"/>
  <c r="E164" i="5"/>
  <c r="D164" i="5"/>
  <c r="C164" i="5"/>
  <c r="K163" i="5"/>
  <c r="J163" i="5"/>
  <c r="H163" i="5"/>
  <c r="G163" i="5"/>
  <c r="F163" i="5"/>
  <c r="E163" i="5"/>
  <c r="D163" i="5"/>
  <c r="C163" i="5"/>
  <c r="K162" i="5"/>
  <c r="J162" i="5"/>
  <c r="H162" i="5"/>
  <c r="G162" i="5"/>
  <c r="F162" i="5"/>
  <c r="E162" i="5"/>
  <c r="D162" i="5"/>
  <c r="C162" i="5"/>
  <c r="K161" i="5"/>
  <c r="J161" i="5"/>
  <c r="H161" i="5"/>
  <c r="G161" i="5"/>
  <c r="F161" i="5"/>
  <c r="E161" i="5"/>
  <c r="D161" i="5"/>
  <c r="C161" i="5"/>
  <c r="K160" i="5"/>
  <c r="J160" i="5"/>
  <c r="H160" i="5"/>
  <c r="G160" i="5"/>
  <c r="F160" i="5"/>
  <c r="E160" i="5"/>
  <c r="D160" i="5"/>
  <c r="C160" i="5"/>
  <c r="K159" i="5"/>
  <c r="J159" i="5"/>
  <c r="H159" i="5"/>
  <c r="G159" i="5"/>
  <c r="F159" i="5"/>
  <c r="E159" i="5"/>
  <c r="D159" i="5"/>
  <c r="C159" i="5"/>
  <c r="K158" i="5"/>
  <c r="J158" i="5"/>
  <c r="H158" i="5"/>
  <c r="G158" i="5"/>
  <c r="F158" i="5"/>
  <c r="E158" i="5"/>
  <c r="D158" i="5"/>
  <c r="C158" i="5"/>
  <c r="K157" i="5"/>
  <c r="J157" i="5"/>
  <c r="H157" i="5"/>
  <c r="G157" i="5"/>
  <c r="F157" i="5"/>
  <c r="E157" i="5"/>
  <c r="D157" i="5"/>
  <c r="C157" i="5"/>
  <c r="K156" i="5"/>
  <c r="J156" i="5"/>
  <c r="H156" i="5"/>
  <c r="G156" i="5"/>
  <c r="F156" i="5"/>
  <c r="E156" i="5"/>
  <c r="D156" i="5"/>
  <c r="C156" i="5"/>
  <c r="K155" i="5"/>
  <c r="J155" i="5"/>
  <c r="H155" i="5"/>
  <c r="G155" i="5"/>
  <c r="F155" i="5"/>
  <c r="E155" i="5"/>
  <c r="D155" i="5"/>
  <c r="C155" i="5"/>
  <c r="K154" i="5"/>
  <c r="J154" i="5"/>
  <c r="H154" i="5"/>
  <c r="G154" i="5"/>
  <c r="F154" i="5"/>
  <c r="E154" i="5"/>
  <c r="D154" i="5"/>
  <c r="C154" i="5"/>
  <c r="K153" i="5"/>
  <c r="J153" i="5"/>
  <c r="H153" i="5"/>
  <c r="G153" i="5"/>
  <c r="F153" i="5"/>
  <c r="E153" i="5"/>
  <c r="D153" i="5"/>
  <c r="C153" i="5"/>
  <c r="K152" i="5"/>
  <c r="J152" i="5"/>
  <c r="H152" i="5"/>
  <c r="G152" i="5"/>
  <c r="F152" i="5"/>
  <c r="E152" i="5"/>
  <c r="D152" i="5"/>
  <c r="C152" i="5"/>
  <c r="K151" i="5"/>
  <c r="J151" i="5"/>
  <c r="H151" i="5"/>
  <c r="G151" i="5"/>
  <c r="F151" i="5"/>
  <c r="E151" i="5"/>
  <c r="D151" i="5"/>
  <c r="C151" i="5"/>
  <c r="K150" i="5"/>
  <c r="J150" i="5"/>
  <c r="H150" i="5"/>
  <c r="G150" i="5"/>
  <c r="F150" i="5"/>
  <c r="E150" i="5"/>
  <c r="D150" i="5"/>
  <c r="C150" i="5"/>
  <c r="K149" i="5"/>
  <c r="J149" i="5"/>
  <c r="H149" i="5"/>
  <c r="G149" i="5"/>
  <c r="F149" i="5"/>
  <c r="E149" i="5"/>
  <c r="D149" i="5"/>
  <c r="C149" i="5"/>
  <c r="K148" i="5"/>
  <c r="J148" i="5"/>
  <c r="H148" i="5"/>
  <c r="G148" i="5"/>
  <c r="F148" i="5"/>
  <c r="E148" i="5"/>
  <c r="D148" i="5"/>
  <c r="C148" i="5"/>
  <c r="K147" i="5"/>
  <c r="J147" i="5"/>
  <c r="H147" i="5"/>
  <c r="G147" i="5"/>
  <c r="F147" i="5"/>
  <c r="E147" i="5"/>
  <c r="D147" i="5"/>
  <c r="C147" i="5"/>
  <c r="K146" i="5"/>
  <c r="J146" i="5"/>
  <c r="H146" i="5"/>
  <c r="G146" i="5"/>
  <c r="F146" i="5"/>
  <c r="E146" i="5"/>
  <c r="D146" i="5"/>
  <c r="C146" i="5"/>
  <c r="K145" i="5"/>
  <c r="J145" i="5"/>
  <c r="H145" i="5"/>
  <c r="G145" i="5"/>
  <c r="F145" i="5"/>
  <c r="E145" i="5"/>
  <c r="D145" i="5"/>
  <c r="C145" i="5"/>
  <c r="K144" i="5"/>
  <c r="J144" i="5"/>
  <c r="H144" i="5"/>
  <c r="G144" i="5"/>
  <c r="F144" i="5"/>
  <c r="E144" i="5"/>
  <c r="D144" i="5"/>
  <c r="C144" i="5"/>
  <c r="K143" i="5"/>
  <c r="J143" i="5"/>
  <c r="H143" i="5"/>
  <c r="G143" i="5"/>
  <c r="F143" i="5"/>
  <c r="E143" i="5"/>
  <c r="D143" i="5"/>
  <c r="C143" i="5"/>
  <c r="K142" i="5"/>
  <c r="J142" i="5"/>
  <c r="H142" i="5"/>
  <c r="G142" i="5"/>
  <c r="F142" i="5"/>
  <c r="E142" i="5"/>
  <c r="D142" i="5"/>
  <c r="C142" i="5"/>
  <c r="K141" i="5"/>
  <c r="J141" i="5"/>
  <c r="H141" i="5"/>
  <c r="G141" i="5"/>
  <c r="F141" i="5"/>
  <c r="E141" i="5"/>
  <c r="D141" i="5"/>
  <c r="C141" i="5"/>
  <c r="K140" i="5"/>
  <c r="J140" i="5"/>
  <c r="H140" i="5"/>
  <c r="G140" i="5"/>
  <c r="F140" i="5"/>
  <c r="E140" i="5"/>
  <c r="D140" i="5"/>
  <c r="C140" i="5"/>
  <c r="K139" i="5"/>
  <c r="J139" i="5"/>
  <c r="H139" i="5"/>
  <c r="G139" i="5"/>
  <c r="F139" i="5"/>
  <c r="E139" i="5"/>
  <c r="D139" i="5"/>
  <c r="C139" i="5"/>
  <c r="K138" i="5"/>
  <c r="J138" i="5"/>
  <c r="H138" i="5"/>
  <c r="G138" i="5"/>
  <c r="F138" i="5"/>
  <c r="E138" i="5"/>
  <c r="D138" i="5"/>
  <c r="C138" i="5"/>
  <c r="K137" i="5"/>
  <c r="J137" i="5"/>
  <c r="H137" i="5"/>
  <c r="G137" i="5"/>
  <c r="F137" i="5"/>
  <c r="E137" i="5"/>
  <c r="D137" i="5"/>
  <c r="C137" i="5"/>
  <c r="K136" i="5"/>
  <c r="J136" i="5"/>
  <c r="H136" i="5"/>
  <c r="G136" i="5"/>
  <c r="F136" i="5"/>
  <c r="E136" i="5"/>
  <c r="D136" i="5"/>
  <c r="C136" i="5"/>
  <c r="K135" i="5"/>
  <c r="J135" i="5"/>
  <c r="H135" i="5"/>
  <c r="G135" i="5"/>
  <c r="F135" i="5"/>
  <c r="E135" i="5"/>
  <c r="D135" i="5"/>
  <c r="C135" i="5"/>
  <c r="K134" i="5"/>
  <c r="J134" i="5"/>
  <c r="H134" i="5"/>
  <c r="G134" i="5"/>
  <c r="F134" i="5"/>
  <c r="E134" i="5"/>
  <c r="D134" i="5"/>
  <c r="C134" i="5"/>
  <c r="K133" i="5"/>
  <c r="J133" i="5"/>
  <c r="H133" i="5"/>
  <c r="G133" i="5"/>
  <c r="F133" i="5"/>
  <c r="E133" i="5"/>
  <c r="D133" i="5"/>
  <c r="C133" i="5"/>
  <c r="K132" i="5"/>
  <c r="J132" i="5"/>
  <c r="H132" i="5"/>
  <c r="G132" i="5"/>
  <c r="F132" i="5"/>
  <c r="E132" i="5"/>
  <c r="D132" i="5"/>
  <c r="C132" i="5"/>
  <c r="K131" i="5"/>
  <c r="J131" i="5"/>
  <c r="H131" i="5"/>
  <c r="G131" i="5"/>
  <c r="F131" i="5"/>
  <c r="E131" i="5"/>
  <c r="D131" i="5"/>
  <c r="C131" i="5"/>
  <c r="K130" i="5"/>
  <c r="J130" i="5"/>
  <c r="H130" i="5"/>
  <c r="G130" i="5"/>
  <c r="F130" i="5"/>
  <c r="E130" i="5"/>
  <c r="D130" i="5"/>
  <c r="C130" i="5"/>
  <c r="K129" i="5"/>
  <c r="J129" i="5"/>
  <c r="H129" i="5"/>
  <c r="G129" i="5"/>
  <c r="F129" i="5"/>
  <c r="E129" i="5"/>
  <c r="D129" i="5"/>
  <c r="C129" i="5"/>
  <c r="K128" i="5"/>
  <c r="J128" i="5"/>
  <c r="H128" i="5"/>
  <c r="G128" i="5"/>
  <c r="F128" i="5"/>
  <c r="E128" i="5"/>
  <c r="D128" i="5"/>
  <c r="C128" i="5"/>
  <c r="K127" i="5"/>
  <c r="J127" i="5"/>
  <c r="H127" i="5"/>
  <c r="G127" i="5"/>
  <c r="F127" i="5"/>
  <c r="E127" i="5"/>
  <c r="D127" i="5"/>
  <c r="C127" i="5"/>
  <c r="K126" i="5"/>
  <c r="J126" i="5"/>
  <c r="H126" i="5"/>
  <c r="G126" i="5"/>
  <c r="F126" i="5"/>
  <c r="E126" i="5"/>
  <c r="D126" i="5"/>
  <c r="C126" i="5"/>
  <c r="K125" i="5"/>
  <c r="J125" i="5"/>
  <c r="H125" i="5"/>
  <c r="G125" i="5"/>
  <c r="F125" i="5"/>
  <c r="E125" i="5"/>
  <c r="D125" i="5"/>
  <c r="C125" i="5"/>
  <c r="K124" i="5"/>
  <c r="J124" i="5"/>
  <c r="H124" i="5"/>
  <c r="G124" i="5"/>
  <c r="F124" i="5"/>
  <c r="E124" i="5"/>
  <c r="D124" i="5"/>
  <c r="C124" i="5"/>
  <c r="K123" i="5"/>
  <c r="J123" i="5"/>
  <c r="H123" i="5"/>
  <c r="G123" i="5"/>
  <c r="F123" i="5"/>
  <c r="E123" i="5"/>
  <c r="D123" i="5"/>
  <c r="C123" i="5"/>
  <c r="K122" i="5"/>
  <c r="J122" i="5"/>
  <c r="H122" i="5"/>
  <c r="G122" i="5"/>
  <c r="F122" i="5"/>
  <c r="E122" i="5"/>
  <c r="D122" i="5"/>
  <c r="C122" i="5"/>
  <c r="K121" i="5"/>
  <c r="J121" i="5"/>
  <c r="H121" i="5"/>
  <c r="G121" i="5"/>
  <c r="F121" i="5"/>
  <c r="E121" i="5"/>
  <c r="D121" i="5"/>
  <c r="C121" i="5"/>
  <c r="K120" i="5"/>
  <c r="J120" i="5"/>
  <c r="H120" i="5"/>
  <c r="G120" i="5"/>
  <c r="F120" i="5"/>
  <c r="E120" i="5"/>
  <c r="D120" i="5"/>
  <c r="C120" i="5"/>
  <c r="K119" i="5"/>
  <c r="J119" i="5"/>
  <c r="H119" i="5"/>
  <c r="G119" i="5"/>
  <c r="F119" i="5"/>
  <c r="E119" i="5"/>
  <c r="D119" i="5"/>
  <c r="C119" i="5"/>
  <c r="K118" i="5"/>
  <c r="J118" i="5"/>
  <c r="H118" i="5"/>
  <c r="G118" i="5"/>
  <c r="F118" i="5"/>
  <c r="E118" i="5"/>
  <c r="D118" i="5"/>
  <c r="C118" i="5"/>
  <c r="K117" i="5"/>
  <c r="J117" i="5"/>
  <c r="H117" i="5"/>
  <c r="G117" i="5"/>
  <c r="F117" i="5"/>
  <c r="E117" i="5"/>
  <c r="D117" i="5"/>
  <c r="C117" i="5"/>
  <c r="K116" i="5"/>
  <c r="J116" i="5"/>
  <c r="H116" i="5"/>
  <c r="G116" i="5"/>
  <c r="F116" i="5"/>
  <c r="E116" i="5"/>
  <c r="D116" i="5"/>
  <c r="C116" i="5"/>
  <c r="K115" i="5"/>
  <c r="J115" i="5"/>
  <c r="H115" i="5"/>
  <c r="G115" i="5"/>
  <c r="F115" i="5"/>
  <c r="E115" i="5"/>
  <c r="D115" i="5"/>
  <c r="C115" i="5"/>
  <c r="K114" i="5"/>
  <c r="J114" i="5"/>
  <c r="H114" i="5"/>
  <c r="G114" i="5"/>
  <c r="F114" i="5"/>
  <c r="E114" i="5"/>
  <c r="D114" i="5"/>
  <c r="C114" i="5"/>
  <c r="K113" i="5"/>
  <c r="J113" i="5"/>
  <c r="H113" i="5"/>
  <c r="G113" i="5"/>
  <c r="F113" i="5"/>
  <c r="E113" i="5"/>
  <c r="D113" i="5"/>
  <c r="C113" i="5"/>
  <c r="K112" i="5"/>
  <c r="J112" i="5"/>
  <c r="H112" i="5"/>
  <c r="G112" i="5"/>
  <c r="F112" i="5"/>
  <c r="E112" i="5"/>
  <c r="D112" i="5"/>
  <c r="C112" i="5"/>
  <c r="K109" i="5"/>
  <c r="J109" i="5"/>
  <c r="H109" i="5"/>
  <c r="G109" i="5"/>
  <c r="F109" i="5"/>
  <c r="E109" i="5"/>
  <c r="D109" i="5"/>
  <c r="C109" i="5"/>
  <c r="K108" i="5"/>
  <c r="J108" i="5"/>
  <c r="H108" i="5"/>
  <c r="G108" i="5"/>
  <c r="F108" i="5"/>
  <c r="E108" i="5"/>
  <c r="D108" i="5"/>
  <c r="C108" i="5"/>
  <c r="K107" i="5"/>
  <c r="J107" i="5"/>
  <c r="H107" i="5"/>
  <c r="G107" i="5"/>
  <c r="F107" i="5"/>
  <c r="E107" i="5"/>
  <c r="D107" i="5"/>
  <c r="C107" i="5"/>
  <c r="K106" i="5"/>
  <c r="J106" i="5"/>
  <c r="H106" i="5"/>
  <c r="G106" i="5"/>
  <c r="F106" i="5"/>
  <c r="E106" i="5"/>
  <c r="D106" i="5"/>
  <c r="C106" i="5"/>
  <c r="K105" i="5"/>
  <c r="J105" i="5"/>
  <c r="H105" i="5"/>
  <c r="G105" i="5"/>
  <c r="F105" i="5"/>
  <c r="E105" i="5"/>
  <c r="D105" i="5"/>
  <c r="C105" i="5"/>
  <c r="K104" i="5"/>
  <c r="J104" i="5"/>
  <c r="H104" i="5"/>
  <c r="G104" i="5"/>
  <c r="F104" i="5"/>
  <c r="E104" i="5"/>
  <c r="D104" i="5"/>
  <c r="C104" i="5"/>
  <c r="K103" i="5"/>
  <c r="J103" i="5"/>
  <c r="H103" i="5"/>
  <c r="G103" i="5"/>
  <c r="F103" i="5"/>
  <c r="E103" i="5"/>
  <c r="D103" i="5"/>
  <c r="C103" i="5"/>
  <c r="K102" i="5"/>
  <c r="J102" i="5"/>
  <c r="H102" i="5"/>
  <c r="G102" i="5"/>
  <c r="F102" i="5"/>
  <c r="E102" i="5"/>
  <c r="D102" i="5"/>
  <c r="C102" i="5"/>
  <c r="K101" i="5"/>
  <c r="J101" i="5"/>
  <c r="H101" i="5"/>
  <c r="G101" i="5"/>
  <c r="F101" i="5"/>
  <c r="E101" i="5"/>
  <c r="D101" i="5"/>
  <c r="C101" i="5"/>
  <c r="K100" i="5"/>
  <c r="J100" i="5"/>
  <c r="H100" i="5"/>
  <c r="G100" i="5"/>
  <c r="F100" i="5"/>
  <c r="E100" i="5"/>
  <c r="D100" i="5"/>
  <c r="C100" i="5"/>
  <c r="K99" i="5"/>
  <c r="J99" i="5"/>
  <c r="H99" i="5"/>
  <c r="G99" i="5"/>
  <c r="F99" i="5"/>
  <c r="E99" i="5"/>
  <c r="D99" i="5"/>
  <c r="C99" i="5"/>
  <c r="K98" i="5"/>
  <c r="J98" i="5"/>
  <c r="H98" i="5"/>
  <c r="G98" i="5"/>
  <c r="F98" i="5"/>
  <c r="E98" i="5"/>
  <c r="D98" i="5"/>
  <c r="C98" i="5"/>
  <c r="K97" i="5"/>
  <c r="J97" i="5"/>
  <c r="H97" i="5"/>
  <c r="G97" i="5"/>
  <c r="F97" i="5"/>
  <c r="E97" i="5"/>
  <c r="D97" i="5"/>
  <c r="C97" i="5"/>
  <c r="K96" i="5"/>
  <c r="J96" i="5"/>
  <c r="H96" i="5"/>
  <c r="G96" i="5"/>
  <c r="F96" i="5"/>
  <c r="E96" i="5"/>
  <c r="D96" i="5"/>
  <c r="C96" i="5"/>
  <c r="K95" i="5"/>
  <c r="J95" i="5"/>
  <c r="H95" i="5"/>
  <c r="G95" i="5"/>
  <c r="F95" i="5"/>
  <c r="E95" i="5"/>
  <c r="D95" i="5"/>
  <c r="C95" i="5"/>
  <c r="K94" i="5"/>
  <c r="J94" i="5"/>
  <c r="H94" i="5"/>
  <c r="G94" i="5"/>
  <c r="F94" i="5"/>
  <c r="E94" i="5"/>
  <c r="D94" i="5"/>
  <c r="C94" i="5"/>
  <c r="K93" i="5"/>
  <c r="J93" i="5"/>
  <c r="H93" i="5"/>
  <c r="G93" i="5"/>
  <c r="F93" i="5"/>
  <c r="E93" i="5"/>
  <c r="D93" i="5"/>
  <c r="C93" i="5"/>
  <c r="K92" i="5"/>
  <c r="J92" i="5"/>
  <c r="H92" i="5"/>
  <c r="G92" i="5"/>
  <c r="F92" i="5"/>
  <c r="E92" i="5"/>
  <c r="D92" i="5"/>
  <c r="C92" i="5"/>
  <c r="K91" i="5"/>
  <c r="J91" i="5"/>
  <c r="H91" i="5"/>
  <c r="G91" i="5"/>
  <c r="F91" i="5"/>
  <c r="E91" i="5"/>
  <c r="D91" i="5"/>
  <c r="C91" i="5"/>
  <c r="K90" i="5"/>
  <c r="J90" i="5"/>
  <c r="H90" i="5"/>
  <c r="G90" i="5"/>
  <c r="F90" i="5"/>
  <c r="E90" i="5"/>
  <c r="D90" i="5"/>
  <c r="C90" i="5"/>
  <c r="K89" i="5"/>
  <c r="J89" i="5"/>
  <c r="H89" i="5"/>
  <c r="G89" i="5"/>
  <c r="F89" i="5"/>
  <c r="E89" i="5"/>
  <c r="D89" i="5"/>
  <c r="C89" i="5"/>
  <c r="K88" i="5"/>
  <c r="J88" i="5"/>
  <c r="H88" i="5"/>
  <c r="G88" i="5"/>
  <c r="F88" i="5"/>
  <c r="E88" i="5"/>
  <c r="D88" i="5"/>
  <c r="C88" i="5"/>
  <c r="K87" i="5"/>
  <c r="J87" i="5"/>
  <c r="H87" i="5"/>
  <c r="G87" i="5"/>
  <c r="F87" i="5"/>
  <c r="E87" i="5"/>
  <c r="D87" i="5"/>
  <c r="C87" i="5"/>
  <c r="K86" i="5"/>
  <c r="J86" i="5"/>
  <c r="H86" i="5"/>
  <c r="G86" i="5"/>
  <c r="F86" i="5"/>
  <c r="E86" i="5"/>
  <c r="D86" i="5"/>
  <c r="C86" i="5"/>
  <c r="K85" i="5"/>
  <c r="J85" i="5"/>
  <c r="H85" i="5"/>
  <c r="G85" i="5"/>
  <c r="F85" i="5"/>
  <c r="E85" i="5"/>
  <c r="D85" i="5"/>
  <c r="C85" i="5"/>
  <c r="K84" i="5"/>
  <c r="J84" i="5"/>
  <c r="H84" i="5"/>
  <c r="G84" i="5"/>
  <c r="F84" i="5"/>
  <c r="E84" i="5"/>
  <c r="D84" i="5"/>
  <c r="C84" i="5"/>
  <c r="K83" i="5"/>
  <c r="J83" i="5"/>
  <c r="H83" i="5"/>
  <c r="G83" i="5"/>
  <c r="F83" i="5"/>
  <c r="E83" i="5"/>
  <c r="D83" i="5"/>
  <c r="C83" i="5"/>
  <c r="K82" i="5"/>
  <c r="J82" i="5"/>
  <c r="H82" i="5"/>
  <c r="G82" i="5"/>
  <c r="F82" i="5"/>
  <c r="E82" i="5"/>
  <c r="D82" i="5"/>
  <c r="C82" i="5"/>
  <c r="K81" i="5"/>
  <c r="J81" i="5"/>
  <c r="H81" i="5"/>
  <c r="G81" i="5"/>
  <c r="F81" i="5"/>
  <c r="E81" i="5"/>
  <c r="D81" i="5"/>
  <c r="C81" i="5"/>
  <c r="K80" i="5"/>
  <c r="J80" i="5"/>
  <c r="H80" i="5"/>
  <c r="G80" i="5"/>
  <c r="F80" i="5"/>
  <c r="E80" i="5"/>
  <c r="D80" i="5"/>
  <c r="C80" i="5"/>
  <c r="K79" i="5"/>
  <c r="J79" i="5"/>
  <c r="H79" i="5"/>
  <c r="G79" i="5"/>
  <c r="F79" i="5"/>
  <c r="E79" i="5"/>
  <c r="D79" i="5"/>
  <c r="C79" i="5"/>
  <c r="K78" i="5"/>
  <c r="J78" i="5"/>
  <c r="H78" i="5"/>
  <c r="G78" i="5"/>
  <c r="F78" i="5"/>
  <c r="E78" i="5"/>
  <c r="D78" i="5"/>
  <c r="C78" i="5"/>
  <c r="K77" i="5"/>
  <c r="J77" i="5"/>
  <c r="H77" i="5"/>
  <c r="G77" i="5"/>
  <c r="F77" i="5"/>
  <c r="E77" i="5"/>
  <c r="D77" i="5"/>
  <c r="C77" i="5"/>
  <c r="K76" i="5"/>
  <c r="J76" i="5"/>
  <c r="H76" i="5"/>
  <c r="G76" i="5"/>
  <c r="F76" i="5"/>
  <c r="E76" i="5"/>
  <c r="D76" i="5"/>
  <c r="C76" i="5"/>
  <c r="K75" i="5"/>
  <c r="J75" i="5"/>
  <c r="H75" i="5"/>
  <c r="G75" i="5"/>
  <c r="F75" i="5"/>
  <c r="E75" i="5"/>
  <c r="D75" i="5"/>
  <c r="C75" i="5"/>
  <c r="K74" i="5"/>
  <c r="J74" i="5"/>
  <c r="H74" i="5"/>
  <c r="G74" i="5"/>
  <c r="F74" i="5"/>
  <c r="E74" i="5"/>
  <c r="D74" i="5"/>
  <c r="C74" i="5"/>
  <c r="K73" i="5"/>
  <c r="J73" i="5"/>
  <c r="H73" i="5"/>
  <c r="G73" i="5"/>
  <c r="F73" i="5"/>
  <c r="E73" i="5"/>
  <c r="D73" i="5"/>
  <c r="C73" i="5"/>
  <c r="K72" i="5"/>
  <c r="J72" i="5"/>
  <c r="H72" i="5"/>
  <c r="G72" i="5"/>
  <c r="F72" i="5"/>
  <c r="E72" i="5"/>
  <c r="D72" i="5"/>
  <c r="C72" i="5"/>
  <c r="K71" i="5"/>
  <c r="J71" i="5"/>
  <c r="H71" i="5"/>
  <c r="G71" i="5"/>
  <c r="F71" i="5"/>
  <c r="E71" i="5"/>
  <c r="D71" i="5"/>
  <c r="C71" i="5"/>
  <c r="K70" i="5"/>
  <c r="J70" i="5"/>
  <c r="H70" i="5"/>
  <c r="G70" i="5"/>
  <c r="F70" i="5"/>
  <c r="E70" i="5"/>
  <c r="D70" i="5"/>
  <c r="C70" i="5"/>
  <c r="K69" i="5"/>
  <c r="J69" i="5"/>
  <c r="H69" i="5"/>
  <c r="G69" i="5"/>
  <c r="F69" i="5"/>
  <c r="E69" i="5"/>
  <c r="D69" i="5"/>
  <c r="C69" i="5"/>
  <c r="K68" i="5"/>
  <c r="J68" i="5"/>
  <c r="H68" i="5"/>
  <c r="G68" i="5"/>
  <c r="F68" i="5"/>
  <c r="E68" i="5"/>
  <c r="D68" i="5"/>
  <c r="C68" i="5"/>
  <c r="K67" i="5"/>
  <c r="J67" i="5"/>
  <c r="H67" i="5"/>
  <c r="G67" i="5"/>
  <c r="F67" i="5"/>
  <c r="E67" i="5"/>
  <c r="D67" i="5"/>
  <c r="C67" i="5"/>
  <c r="K66" i="5"/>
  <c r="J66" i="5"/>
  <c r="H66" i="5"/>
  <c r="G66" i="5"/>
  <c r="F66" i="5"/>
  <c r="E66" i="5"/>
  <c r="D66" i="5"/>
  <c r="C66" i="5"/>
  <c r="K65" i="5"/>
  <c r="J65" i="5"/>
  <c r="H65" i="5"/>
  <c r="G65" i="5"/>
  <c r="F65" i="5"/>
  <c r="E65" i="5"/>
  <c r="D65" i="5"/>
  <c r="C65" i="5"/>
  <c r="K64" i="5"/>
  <c r="J64" i="5"/>
  <c r="H64" i="5"/>
  <c r="G64" i="5"/>
  <c r="F64" i="5"/>
  <c r="E64" i="5"/>
  <c r="D64" i="5"/>
  <c r="C64" i="5"/>
  <c r="K63" i="5"/>
  <c r="J63" i="5"/>
  <c r="H63" i="5"/>
  <c r="G63" i="5"/>
  <c r="F63" i="5"/>
  <c r="E63" i="5"/>
  <c r="D63" i="5"/>
  <c r="C63" i="5"/>
  <c r="K62" i="5"/>
  <c r="J62" i="5"/>
  <c r="H62" i="5"/>
  <c r="G62" i="5"/>
  <c r="F62" i="5"/>
  <c r="E62" i="5"/>
  <c r="D62" i="5"/>
  <c r="C62" i="5"/>
  <c r="K61" i="5"/>
  <c r="J61" i="5"/>
  <c r="H61" i="5"/>
  <c r="G61" i="5"/>
  <c r="F61" i="5"/>
  <c r="E61" i="5"/>
  <c r="D61" i="5"/>
  <c r="C61" i="5"/>
  <c r="K60" i="5"/>
  <c r="J60" i="5"/>
  <c r="H60" i="5"/>
  <c r="G60" i="5"/>
  <c r="F60" i="5"/>
  <c r="E60" i="5"/>
  <c r="D60" i="5"/>
  <c r="C60" i="5"/>
  <c r="K59" i="5"/>
  <c r="J59" i="5"/>
  <c r="H59" i="5"/>
  <c r="G59" i="5"/>
  <c r="F59" i="5"/>
  <c r="E59" i="5"/>
  <c r="D59" i="5"/>
  <c r="C59" i="5"/>
  <c r="K58" i="5"/>
  <c r="J58" i="5"/>
  <c r="H58" i="5"/>
  <c r="G58" i="5"/>
  <c r="F58" i="5"/>
  <c r="E58" i="5"/>
  <c r="D58" i="5"/>
  <c r="C58" i="5"/>
  <c r="K57" i="5"/>
  <c r="J57" i="5"/>
  <c r="H57" i="5"/>
  <c r="G57" i="5"/>
  <c r="F57" i="5"/>
  <c r="E57" i="5"/>
  <c r="D57" i="5"/>
  <c r="C57" i="5"/>
  <c r="K56" i="5"/>
  <c r="J56" i="5"/>
  <c r="H56" i="5"/>
  <c r="G56" i="5"/>
  <c r="F56" i="5"/>
  <c r="E56" i="5"/>
  <c r="D56" i="5"/>
  <c r="C56" i="5"/>
  <c r="K55" i="5"/>
  <c r="J55" i="5"/>
  <c r="H55" i="5"/>
  <c r="G55" i="5"/>
  <c r="F55" i="5"/>
  <c r="E55" i="5"/>
  <c r="D55" i="5"/>
  <c r="C55" i="5"/>
  <c r="K54" i="5"/>
  <c r="J54" i="5"/>
  <c r="H54" i="5"/>
  <c r="G54" i="5"/>
  <c r="F54" i="5"/>
  <c r="E54" i="5"/>
  <c r="D54" i="5"/>
  <c r="C54" i="5"/>
  <c r="K53" i="5"/>
  <c r="J53" i="5"/>
  <c r="H53" i="5"/>
  <c r="G53" i="5"/>
  <c r="F53" i="5"/>
  <c r="E53" i="5"/>
  <c r="D53" i="5"/>
  <c r="C53" i="5"/>
  <c r="K52" i="5"/>
  <c r="J52" i="5"/>
  <c r="H52" i="5"/>
  <c r="G52" i="5"/>
  <c r="F52" i="5"/>
  <c r="E52" i="5"/>
  <c r="D52" i="5"/>
  <c r="C52" i="5"/>
  <c r="K51" i="5"/>
  <c r="J51" i="5"/>
  <c r="H51" i="5"/>
  <c r="G51" i="5"/>
  <c r="F51" i="5"/>
  <c r="E51" i="5"/>
  <c r="D51" i="5"/>
  <c r="C51" i="5"/>
  <c r="K50" i="5"/>
  <c r="J50" i="5"/>
  <c r="H50" i="5"/>
  <c r="G50" i="5"/>
  <c r="F50" i="5"/>
  <c r="E50" i="5"/>
  <c r="D50" i="5"/>
  <c r="C50" i="5"/>
  <c r="K49" i="5"/>
  <c r="J49" i="5"/>
  <c r="H49" i="5"/>
  <c r="G49" i="5"/>
  <c r="F49" i="5"/>
  <c r="E49" i="5"/>
  <c r="D49" i="5"/>
  <c r="C49" i="5"/>
  <c r="K48" i="5"/>
  <c r="J48" i="5"/>
  <c r="H48" i="5"/>
  <c r="G48" i="5"/>
  <c r="F48" i="5"/>
  <c r="E48" i="5"/>
  <c r="D48" i="5"/>
  <c r="C48" i="5"/>
  <c r="K47" i="5"/>
  <c r="J47" i="5"/>
  <c r="H47" i="5"/>
  <c r="G47" i="5"/>
  <c r="F47" i="5"/>
  <c r="E47" i="5"/>
  <c r="D47" i="5"/>
  <c r="C47" i="5"/>
  <c r="K46" i="5"/>
  <c r="J46" i="5"/>
  <c r="H46" i="5"/>
  <c r="G46" i="5"/>
  <c r="F46" i="5"/>
  <c r="E46" i="5"/>
  <c r="D46" i="5"/>
  <c r="C46" i="5"/>
  <c r="K45" i="5"/>
  <c r="J45" i="5"/>
  <c r="H45" i="5"/>
  <c r="G45" i="5"/>
  <c r="F45" i="5"/>
  <c r="E45" i="5"/>
  <c r="D45" i="5"/>
  <c r="C45" i="5"/>
  <c r="K44" i="5"/>
  <c r="J44" i="5"/>
  <c r="H44" i="5"/>
  <c r="G44" i="5"/>
  <c r="F44" i="5"/>
  <c r="E44" i="5"/>
  <c r="D44" i="5"/>
  <c r="C44" i="5"/>
  <c r="K43" i="5"/>
  <c r="J43" i="5"/>
  <c r="H43" i="5"/>
  <c r="G43" i="5"/>
  <c r="F43" i="5"/>
  <c r="E43" i="5"/>
  <c r="D43" i="5"/>
  <c r="C43" i="5"/>
  <c r="K42" i="5"/>
  <c r="J42" i="5"/>
  <c r="H42" i="5"/>
  <c r="G42" i="5"/>
  <c r="F42" i="5"/>
  <c r="E42" i="5"/>
  <c r="D42" i="5"/>
  <c r="C42" i="5"/>
  <c r="K41" i="5"/>
  <c r="J41" i="5"/>
  <c r="H41" i="5"/>
  <c r="G41" i="5"/>
  <c r="F41" i="5"/>
  <c r="E41" i="5"/>
  <c r="D41" i="5"/>
  <c r="C41" i="5"/>
  <c r="K40" i="5"/>
  <c r="J40" i="5"/>
  <c r="H40" i="5"/>
  <c r="G40" i="5"/>
  <c r="F40" i="5"/>
  <c r="E40" i="5"/>
  <c r="D40" i="5"/>
  <c r="C40" i="5"/>
  <c r="K39" i="5"/>
  <c r="J39" i="5"/>
  <c r="H39" i="5"/>
  <c r="G39" i="5"/>
  <c r="F39" i="5"/>
  <c r="E39" i="5"/>
  <c r="D39" i="5"/>
  <c r="C39" i="5"/>
  <c r="K38" i="5"/>
  <c r="J38" i="5"/>
  <c r="H38" i="5"/>
  <c r="G38" i="5"/>
  <c r="F38" i="5"/>
  <c r="E38" i="5"/>
  <c r="D38" i="5"/>
  <c r="C38" i="5"/>
  <c r="K37" i="5"/>
  <c r="J37" i="5"/>
  <c r="H37" i="5"/>
  <c r="G37" i="5"/>
  <c r="F37" i="5"/>
  <c r="E37" i="5"/>
  <c r="D37" i="5"/>
  <c r="C37" i="5"/>
  <c r="K36" i="5"/>
  <c r="J36" i="5"/>
  <c r="H36" i="5"/>
  <c r="G36" i="5"/>
  <c r="F36" i="5"/>
  <c r="E36" i="5"/>
  <c r="D36" i="5"/>
  <c r="C36" i="5"/>
  <c r="K35" i="5"/>
  <c r="J35" i="5"/>
  <c r="H35" i="5"/>
  <c r="G35" i="5"/>
  <c r="F35" i="5"/>
  <c r="E35" i="5"/>
  <c r="D35" i="5"/>
  <c r="C35" i="5"/>
  <c r="K34" i="5"/>
  <c r="J34" i="5"/>
  <c r="H34" i="5"/>
  <c r="G34" i="5"/>
  <c r="F34" i="5"/>
  <c r="E34" i="5"/>
  <c r="D34" i="5"/>
  <c r="C34" i="5"/>
  <c r="K33" i="5"/>
  <c r="J33" i="5"/>
  <c r="H33" i="5"/>
  <c r="G33" i="5"/>
  <c r="F33" i="5"/>
  <c r="E33" i="5"/>
  <c r="D33" i="5"/>
  <c r="C33" i="5"/>
  <c r="K32" i="5"/>
  <c r="J32" i="5"/>
  <c r="H32" i="5"/>
  <c r="G32" i="5"/>
  <c r="F32" i="5"/>
  <c r="E32" i="5"/>
  <c r="D32" i="5"/>
  <c r="C32" i="5"/>
  <c r="K31" i="5"/>
  <c r="J31" i="5"/>
  <c r="H31" i="5"/>
  <c r="G31" i="5"/>
  <c r="F31" i="5"/>
  <c r="E31" i="5"/>
  <c r="D31" i="5"/>
  <c r="C31" i="5"/>
  <c r="K30" i="5"/>
  <c r="J30" i="5"/>
  <c r="H30" i="5"/>
  <c r="G30" i="5"/>
  <c r="F30" i="5"/>
  <c r="E30" i="5"/>
  <c r="D30" i="5"/>
  <c r="C30" i="5"/>
  <c r="K29" i="5"/>
  <c r="J29" i="5"/>
  <c r="H29" i="5"/>
  <c r="G29" i="5"/>
  <c r="F29" i="5"/>
  <c r="E29" i="5"/>
  <c r="D29" i="5"/>
  <c r="C29" i="5"/>
  <c r="K28" i="5"/>
  <c r="J28" i="5"/>
  <c r="H28" i="5"/>
  <c r="G28" i="5"/>
  <c r="L28" i="5" s="1"/>
  <c r="F28" i="5"/>
  <c r="E28" i="5"/>
  <c r="D28" i="5"/>
  <c r="C28" i="5"/>
  <c r="K27" i="5"/>
  <c r="J27" i="5"/>
  <c r="H27" i="5"/>
  <c r="G27" i="5"/>
  <c r="F27" i="5"/>
  <c r="E27" i="5"/>
  <c r="D27" i="5"/>
  <c r="C27" i="5"/>
  <c r="K26" i="5"/>
  <c r="J26" i="5"/>
  <c r="H26" i="5"/>
  <c r="G26" i="5"/>
  <c r="F26" i="5"/>
  <c r="E26" i="5"/>
  <c r="D26" i="5"/>
  <c r="C26" i="5"/>
  <c r="K25" i="5"/>
  <c r="J25" i="5"/>
  <c r="H25" i="5"/>
  <c r="G25" i="5"/>
  <c r="F25" i="5"/>
  <c r="E25" i="5"/>
  <c r="D25" i="5"/>
  <c r="C25" i="5"/>
  <c r="K24" i="5"/>
  <c r="J24" i="5"/>
  <c r="H24" i="5"/>
  <c r="G24" i="5"/>
  <c r="F24" i="5"/>
  <c r="E24" i="5"/>
  <c r="D24" i="5"/>
  <c r="C24" i="5"/>
  <c r="K23" i="5"/>
  <c r="J23" i="5"/>
  <c r="H23" i="5"/>
  <c r="G23" i="5"/>
  <c r="F23" i="5"/>
  <c r="E23" i="5"/>
  <c r="D23" i="5"/>
  <c r="C23" i="5"/>
  <c r="K22" i="5"/>
  <c r="J22" i="5"/>
  <c r="H22" i="5"/>
  <c r="G22" i="5"/>
  <c r="F22" i="5"/>
  <c r="E22" i="5"/>
  <c r="D22" i="5"/>
  <c r="C22" i="5"/>
  <c r="K21" i="5"/>
  <c r="J21" i="5"/>
  <c r="H21" i="5"/>
  <c r="G21" i="5"/>
  <c r="F21" i="5"/>
  <c r="E21" i="5"/>
  <c r="D21" i="5"/>
  <c r="C21" i="5"/>
  <c r="K20" i="5"/>
  <c r="J20" i="5"/>
  <c r="H20" i="5"/>
  <c r="G20" i="5"/>
  <c r="F20" i="5"/>
  <c r="E20" i="5"/>
  <c r="D20" i="5"/>
  <c r="C20" i="5"/>
  <c r="K19" i="5"/>
  <c r="J19" i="5"/>
  <c r="H19" i="5"/>
  <c r="G19" i="5"/>
  <c r="F19" i="5"/>
  <c r="E19" i="5"/>
  <c r="D19" i="5"/>
  <c r="C19" i="5"/>
  <c r="K18" i="5"/>
  <c r="J18" i="5"/>
  <c r="H18" i="5"/>
  <c r="G18" i="5"/>
  <c r="N18" i="5" s="1"/>
  <c r="F18" i="5"/>
  <c r="E18" i="5"/>
  <c r="D18" i="5"/>
  <c r="C18" i="5"/>
  <c r="K17" i="5"/>
  <c r="J17" i="5"/>
  <c r="H17" i="5"/>
  <c r="G17" i="5"/>
  <c r="L17" i="5" s="1"/>
  <c r="M17" i="5" s="1"/>
  <c r="F17" i="5"/>
  <c r="E17" i="5"/>
  <c r="D17" i="5"/>
  <c r="C17" i="5"/>
  <c r="K16" i="5"/>
  <c r="J16" i="5"/>
  <c r="H16" i="5"/>
  <c r="G16" i="5"/>
  <c r="F16" i="5"/>
  <c r="E16" i="5"/>
  <c r="D16" i="5"/>
  <c r="C16" i="5"/>
  <c r="N15" i="5"/>
  <c r="K15" i="5"/>
  <c r="J15" i="5"/>
  <c r="H15" i="5"/>
  <c r="G15" i="5"/>
  <c r="F15" i="5"/>
  <c r="E15" i="5"/>
  <c r="D15" i="5"/>
  <c r="C15" i="5"/>
  <c r="K14" i="5"/>
  <c r="J14" i="5"/>
  <c r="H14" i="5"/>
  <c r="G14" i="5"/>
  <c r="F14" i="5"/>
  <c r="E14" i="5"/>
  <c r="D14" i="5"/>
  <c r="C14" i="5"/>
  <c r="K13" i="5"/>
  <c r="J13" i="5"/>
  <c r="H13" i="5"/>
  <c r="G13" i="5"/>
  <c r="F13" i="5"/>
  <c r="E13" i="5"/>
  <c r="D13" i="5"/>
  <c r="C13" i="5"/>
  <c r="K12" i="5"/>
  <c r="J12" i="5"/>
  <c r="H12" i="5"/>
  <c r="G12" i="5"/>
  <c r="N12" i="5" s="1"/>
  <c r="O12" i="5" s="1"/>
  <c r="F12" i="5"/>
  <c r="E12" i="5"/>
  <c r="D12" i="5"/>
  <c r="C12" i="5"/>
  <c r="K11" i="5"/>
  <c r="J11" i="5"/>
  <c r="H11" i="5"/>
  <c r="G11" i="5"/>
  <c r="L11" i="5" s="1"/>
  <c r="M11" i="5" s="1"/>
  <c r="F11" i="5"/>
  <c r="E11" i="5"/>
  <c r="D11" i="5"/>
  <c r="C11" i="5"/>
  <c r="N10" i="5"/>
  <c r="K10" i="5"/>
  <c r="J10" i="5"/>
  <c r="H10" i="5"/>
  <c r="I6" i="5" s="1"/>
  <c r="G10" i="5"/>
  <c r="N182" i="5" s="1"/>
  <c r="F10" i="5"/>
  <c r="E10" i="5"/>
  <c r="D10" i="5"/>
  <c r="C10" i="5"/>
  <c r="G7" i="5"/>
  <c r="E7" i="5"/>
  <c r="G6" i="5"/>
  <c r="E6" i="5"/>
  <c r="G5" i="5"/>
  <c r="E5" i="5"/>
  <c r="E3" i="5"/>
  <c r="H2" i="5"/>
  <c r="E2" i="5"/>
  <c r="H1" i="5"/>
  <c r="E1" i="5"/>
  <c r="K211" i="4"/>
  <c r="J211" i="4"/>
  <c r="H211" i="4"/>
  <c r="G211" i="4"/>
  <c r="F211" i="4"/>
  <c r="E211" i="4"/>
  <c r="D211" i="4"/>
  <c r="C211" i="4"/>
  <c r="K210" i="4"/>
  <c r="J210" i="4"/>
  <c r="H210" i="4"/>
  <c r="G210" i="4"/>
  <c r="F210" i="4"/>
  <c r="E210" i="4"/>
  <c r="D210" i="4"/>
  <c r="C210" i="4"/>
  <c r="K209" i="4"/>
  <c r="J209" i="4"/>
  <c r="H209" i="4"/>
  <c r="G209" i="4"/>
  <c r="F209" i="4"/>
  <c r="E209" i="4"/>
  <c r="D209" i="4"/>
  <c r="C209" i="4"/>
  <c r="K208" i="4"/>
  <c r="J208" i="4"/>
  <c r="H208" i="4"/>
  <c r="G208" i="4"/>
  <c r="F208" i="4"/>
  <c r="E208" i="4"/>
  <c r="D208" i="4"/>
  <c r="C208" i="4"/>
  <c r="K207" i="4"/>
  <c r="J207" i="4"/>
  <c r="H207" i="4"/>
  <c r="G207" i="4"/>
  <c r="F207" i="4"/>
  <c r="E207" i="4"/>
  <c r="D207" i="4"/>
  <c r="C207" i="4"/>
  <c r="K206" i="4"/>
  <c r="J206" i="4"/>
  <c r="H206" i="4"/>
  <c r="G206" i="4"/>
  <c r="F206" i="4"/>
  <c r="E206" i="4"/>
  <c r="D206" i="4"/>
  <c r="C206" i="4"/>
  <c r="K205" i="4"/>
  <c r="J205" i="4"/>
  <c r="H205" i="4"/>
  <c r="G205" i="4"/>
  <c r="F205" i="4"/>
  <c r="E205" i="4"/>
  <c r="D205" i="4"/>
  <c r="C205" i="4"/>
  <c r="K204" i="4"/>
  <c r="J204" i="4"/>
  <c r="H204" i="4"/>
  <c r="G204" i="4"/>
  <c r="F204" i="4"/>
  <c r="E204" i="4"/>
  <c r="D204" i="4"/>
  <c r="C204" i="4"/>
  <c r="K203" i="4"/>
  <c r="J203" i="4"/>
  <c r="H203" i="4"/>
  <c r="G203" i="4"/>
  <c r="F203" i="4"/>
  <c r="E203" i="4"/>
  <c r="D203" i="4"/>
  <c r="C203" i="4"/>
  <c r="K202" i="4"/>
  <c r="J202" i="4"/>
  <c r="H202" i="4"/>
  <c r="G202" i="4"/>
  <c r="F202" i="4"/>
  <c r="E202" i="4"/>
  <c r="D202" i="4"/>
  <c r="C202" i="4"/>
  <c r="K201" i="4"/>
  <c r="J201" i="4"/>
  <c r="H201" i="4"/>
  <c r="G201" i="4"/>
  <c r="F201" i="4"/>
  <c r="E201" i="4"/>
  <c r="D201" i="4"/>
  <c r="C201" i="4"/>
  <c r="K200" i="4"/>
  <c r="J200" i="4"/>
  <c r="H200" i="4"/>
  <c r="G200" i="4"/>
  <c r="F200" i="4"/>
  <c r="E200" i="4"/>
  <c r="D200" i="4"/>
  <c r="C200" i="4"/>
  <c r="K199" i="4"/>
  <c r="J199" i="4"/>
  <c r="H199" i="4"/>
  <c r="G199" i="4"/>
  <c r="F199" i="4"/>
  <c r="E199" i="4"/>
  <c r="D199" i="4"/>
  <c r="C199" i="4"/>
  <c r="K198" i="4"/>
  <c r="J198" i="4"/>
  <c r="H198" i="4"/>
  <c r="G198" i="4"/>
  <c r="F198" i="4"/>
  <c r="E198" i="4"/>
  <c r="D198" i="4"/>
  <c r="C198" i="4"/>
  <c r="K197" i="4"/>
  <c r="J197" i="4"/>
  <c r="H197" i="4"/>
  <c r="G197" i="4"/>
  <c r="F197" i="4"/>
  <c r="E197" i="4"/>
  <c r="D197" i="4"/>
  <c r="C197" i="4"/>
  <c r="K196" i="4"/>
  <c r="J196" i="4"/>
  <c r="H196" i="4"/>
  <c r="G196" i="4"/>
  <c r="F196" i="4"/>
  <c r="E196" i="4"/>
  <c r="D196" i="4"/>
  <c r="C196" i="4"/>
  <c r="K195" i="4"/>
  <c r="J195" i="4"/>
  <c r="H195" i="4"/>
  <c r="G195" i="4"/>
  <c r="F195" i="4"/>
  <c r="E195" i="4"/>
  <c r="D195" i="4"/>
  <c r="C195" i="4"/>
  <c r="K194" i="4"/>
  <c r="J194" i="4"/>
  <c r="H194" i="4"/>
  <c r="G194" i="4"/>
  <c r="F194" i="4"/>
  <c r="E194" i="4"/>
  <c r="D194" i="4"/>
  <c r="C194" i="4"/>
  <c r="K193" i="4"/>
  <c r="J193" i="4"/>
  <c r="H193" i="4"/>
  <c r="G193" i="4"/>
  <c r="F193" i="4"/>
  <c r="E193" i="4"/>
  <c r="D193" i="4"/>
  <c r="C193" i="4"/>
  <c r="K192" i="4"/>
  <c r="J192" i="4"/>
  <c r="H192" i="4"/>
  <c r="G192" i="4"/>
  <c r="F192" i="4"/>
  <c r="E192" i="4"/>
  <c r="D192" i="4"/>
  <c r="C192" i="4"/>
  <c r="K191" i="4"/>
  <c r="J191" i="4"/>
  <c r="H191" i="4"/>
  <c r="G191" i="4"/>
  <c r="F191" i="4"/>
  <c r="E191" i="4"/>
  <c r="D191" i="4"/>
  <c r="C191" i="4"/>
  <c r="K190" i="4"/>
  <c r="J190" i="4"/>
  <c r="H190" i="4"/>
  <c r="G190" i="4"/>
  <c r="F190" i="4"/>
  <c r="E190" i="4"/>
  <c r="D190" i="4"/>
  <c r="C190" i="4"/>
  <c r="K189" i="4"/>
  <c r="J189" i="4"/>
  <c r="H189" i="4"/>
  <c r="G189" i="4"/>
  <c r="F189" i="4"/>
  <c r="E189" i="4"/>
  <c r="D189" i="4"/>
  <c r="C189" i="4"/>
  <c r="K188" i="4"/>
  <c r="J188" i="4"/>
  <c r="H188" i="4"/>
  <c r="G188" i="4"/>
  <c r="F188" i="4"/>
  <c r="E188" i="4"/>
  <c r="D188" i="4"/>
  <c r="C188" i="4"/>
  <c r="K187" i="4"/>
  <c r="J187" i="4"/>
  <c r="H187" i="4"/>
  <c r="G187" i="4"/>
  <c r="F187" i="4"/>
  <c r="E187" i="4"/>
  <c r="D187" i="4"/>
  <c r="C187" i="4"/>
  <c r="K186" i="4"/>
  <c r="J186" i="4"/>
  <c r="H186" i="4"/>
  <c r="G186" i="4"/>
  <c r="F186" i="4"/>
  <c r="E186" i="4"/>
  <c r="D186" i="4"/>
  <c r="C186" i="4"/>
  <c r="K185" i="4"/>
  <c r="J185" i="4"/>
  <c r="H185" i="4"/>
  <c r="G185" i="4"/>
  <c r="F185" i="4"/>
  <c r="E185" i="4"/>
  <c r="D185" i="4"/>
  <c r="C185" i="4"/>
  <c r="K184" i="4"/>
  <c r="J184" i="4"/>
  <c r="H184" i="4"/>
  <c r="G184" i="4"/>
  <c r="F184" i="4"/>
  <c r="E184" i="4"/>
  <c r="D184" i="4"/>
  <c r="C184" i="4"/>
  <c r="K183" i="4"/>
  <c r="J183" i="4"/>
  <c r="H183" i="4"/>
  <c r="G183" i="4"/>
  <c r="F183" i="4"/>
  <c r="E183" i="4"/>
  <c r="D183" i="4"/>
  <c r="C183" i="4"/>
  <c r="K182" i="4"/>
  <c r="J182" i="4"/>
  <c r="H182" i="4"/>
  <c r="G182" i="4"/>
  <c r="F182" i="4"/>
  <c r="E182" i="4"/>
  <c r="D182" i="4"/>
  <c r="C182" i="4"/>
  <c r="K181" i="4"/>
  <c r="J181" i="4"/>
  <c r="H181" i="4"/>
  <c r="G181" i="4"/>
  <c r="F181" i="4"/>
  <c r="E181" i="4"/>
  <c r="D181" i="4"/>
  <c r="C181" i="4"/>
  <c r="K180" i="4"/>
  <c r="J180" i="4"/>
  <c r="H180" i="4"/>
  <c r="G180" i="4"/>
  <c r="F180" i="4"/>
  <c r="E180" i="4"/>
  <c r="D180" i="4"/>
  <c r="C180" i="4"/>
  <c r="K179" i="4"/>
  <c r="J179" i="4"/>
  <c r="H179" i="4"/>
  <c r="G179" i="4"/>
  <c r="F179" i="4"/>
  <c r="E179" i="4"/>
  <c r="D179" i="4"/>
  <c r="C179" i="4"/>
  <c r="K178" i="4"/>
  <c r="J178" i="4"/>
  <c r="H178" i="4"/>
  <c r="G178" i="4"/>
  <c r="F178" i="4"/>
  <c r="E178" i="4"/>
  <c r="D178" i="4"/>
  <c r="C178" i="4"/>
  <c r="K177" i="4"/>
  <c r="J177" i="4"/>
  <c r="H177" i="4"/>
  <c r="G177" i="4"/>
  <c r="F177" i="4"/>
  <c r="E177" i="4"/>
  <c r="D177" i="4"/>
  <c r="C177" i="4"/>
  <c r="K176" i="4"/>
  <c r="J176" i="4"/>
  <c r="H176" i="4"/>
  <c r="G176" i="4"/>
  <c r="F176" i="4"/>
  <c r="E176" i="4"/>
  <c r="D176" i="4"/>
  <c r="C176" i="4"/>
  <c r="K175" i="4"/>
  <c r="J175" i="4"/>
  <c r="H175" i="4"/>
  <c r="G175" i="4"/>
  <c r="F175" i="4"/>
  <c r="E175" i="4"/>
  <c r="D175" i="4"/>
  <c r="C175" i="4"/>
  <c r="K174" i="4"/>
  <c r="J174" i="4"/>
  <c r="H174" i="4"/>
  <c r="G174" i="4"/>
  <c r="F174" i="4"/>
  <c r="E174" i="4"/>
  <c r="D174" i="4"/>
  <c r="C174" i="4"/>
  <c r="K173" i="4"/>
  <c r="J173" i="4"/>
  <c r="H173" i="4"/>
  <c r="G173" i="4"/>
  <c r="F173" i="4"/>
  <c r="E173" i="4"/>
  <c r="D173" i="4"/>
  <c r="C173" i="4"/>
  <c r="K172" i="4"/>
  <c r="J172" i="4"/>
  <c r="H172" i="4"/>
  <c r="G172" i="4"/>
  <c r="F172" i="4"/>
  <c r="E172" i="4"/>
  <c r="D172" i="4"/>
  <c r="C172" i="4"/>
  <c r="K171" i="4"/>
  <c r="J171" i="4"/>
  <c r="H171" i="4"/>
  <c r="G171" i="4"/>
  <c r="F171" i="4"/>
  <c r="E171" i="4"/>
  <c r="D171" i="4"/>
  <c r="C171" i="4"/>
  <c r="K170" i="4"/>
  <c r="J170" i="4"/>
  <c r="H170" i="4"/>
  <c r="G170" i="4"/>
  <c r="F170" i="4"/>
  <c r="E170" i="4"/>
  <c r="D170" i="4"/>
  <c r="C170" i="4"/>
  <c r="K169" i="4"/>
  <c r="J169" i="4"/>
  <c r="H169" i="4"/>
  <c r="G169" i="4"/>
  <c r="F169" i="4"/>
  <c r="E169" i="4"/>
  <c r="D169" i="4"/>
  <c r="C169" i="4"/>
  <c r="K168" i="4"/>
  <c r="J168" i="4"/>
  <c r="H168" i="4"/>
  <c r="G168" i="4"/>
  <c r="F168" i="4"/>
  <c r="E168" i="4"/>
  <c r="D168" i="4"/>
  <c r="C168" i="4"/>
  <c r="K167" i="4"/>
  <c r="J167" i="4"/>
  <c r="H167" i="4"/>
  <c r="G167" i="4"/>
  <c r="F167" i="4"/>
  <c r="E167" i="4"/>
  <c r="D167" i="4"/>
  <c r="C167" i="4"/>
  <c r="K166" i="4"/>
  <c r="J166" i="4"/>
  <c r="H166" i="4"/>
  <c r="G166" i="4"/>
  <c r="F166" i="4"/>
  <c r="E166" i="4"/>
  <c r="D166" i="4"/>
  <c r="C166" i="4"/>
  <c r="K165" i="4"/>
  <c r="J165" i="4"/>
  <c r="H165" i="4"/>
  <c r="G165" i="4"/>
  <c r="F165" i="4"/>
  <c r="E165" i="4"/>
  <c r="D165" i="4"/>
  <c r="C165" i="4"/>
  <c r="K164" i="4"/>
  <c r="J164" i="4"/>
  <c r="H164" i="4"/>
  <c r="G164" i="4"/>
  <c r="F164" i="4"/>
  <c r="E164" i="4"/>
  <c r="D164" i="4"/>
  <c r="C164" i="4"/>
  <c r="K163" i="4"/>
  <c r="J163" i="4"/>
  <c r="H163" i="4"/>
  <c r="G163" i="4"/>
  <c r="F163" i="4"/>
  <c r="E163" i="4"/>
  <c r="D163" i="4"/>
  <c r="C163" i="4"/>
  <c r="K162" i="4"/>
  <c r="J162" i="4"/>
  <c r="H162" i="4"/>
  <c r="G162" i="4"/>
  <c r="F162" i="4"/>
  <c r="E162" i="4"/>
  <c r="D162" i="4"/>
  <c r="C162" i="4"/>
  <c r="K161" i="4"/>
  <c r="J161" i="4"/>
  <c r="H161" i="4"/>
  <c r="G161" i="4"/>
  <c r="F161" i="4"/>
  <c r="E161" i="4"/>
  <c r="D161" i="4"/>
  <c r="C161" i="4"/>
  <c r="K160" i="4"/>
  <c r="J160" i="4"/>
  <c r="H160" i="4"/>
  <c r="G160" i="4"/>
  <c r="F160" i="4"/>
  <c r="E160" i="4"/>
  <c r="D160" i="4"/>
  <c r="C160" i="4"/>
  <c r="K159" i="4"/>
  <c r="J159" i="4"/>
  <c r="H159" i="4"/>
  <c r="G159" i="4"/>
  <c r="F159" i="4"/>
  <c r="E159" i="4"/>
  <c r="D159" i="4"/>
  <c r="C159" i="4"/>
  <c r="K158" i="4"/>
  <c r="J158" i="4"/>
  <c r="H158" i="4"/>
  <c r="G158" i="4"/>
  <c r="F158" i="4"/>
  <c r="E158" i="4"/>
  <c r="D158" i="4"/>
  <c r="C158" i="4"/>
  <c r="K157" i="4"/>
  <c r="J157" i="4"/>
  <c r="H157" i="4"/>
  <c r="G157" i="4"/>
  <c r="F157" i="4"/>
  <c r="E157" i="4"/>
  <c r="D157" i="4"/>
  <c r="C157" i="4"/>
  <c r="K156" i="4"/>
  <c r="J156" i="4"/>
  <c r="H156" i="4"/>
  <c r="G156" i="4"/>
  <c r="F156" i="4"/>
  <c r="E156" i="4"/>
  <c r="D156" i="4"/>
  <c r="C156" i="4"/>
  <c r="K155" i="4"/>
  <c r="J155" i="4"/>
  <c r="H155" i="4"/>
  <c r="G155" i="4"/>
  <c r="F155" i="4"/>
  <c r="E155" i="4"/>
  <c r="D155" i="4"/>
  <c r="C155" i="4"/>
  <c r="K154" i="4"/>
  <c r="J154" i="4"/>
  <c r="H154" i="4"/>
  <c r="G154" i="4"/>
  <c r="F154" i="4"/>
  <c r="E154" i="4"/>
  <c r="D154" i="4"/>
  <c r="C154" i="4"/>
  <c r="K153" i="4"/>
  <c r="J153" i="4"/>
  <c r="H153" i="4"/>
  <c r="G153" i="4"/>
  <c r="F153" i="4"/>
  <c r="E153" i="4"/>
  <c r="D153" i="4"/>
  <c r="C153" i="4"/>
  <c r="K152" i="4"/>
  <c r="J152" i="4"/>
  <c r="H152" i="4"/>
  <c r="G152" i="4"/>
  <c r="F152" i="4"/>
  <c r="E152" i="4"/>
  <c r="D152" i="4"/>
  <c r="C152" i="4"/>
  <c r="K151" i="4"/>
  <c r="J151" i="4"/>
  <c r="H151" i="4"/>
  <c r="G151" i="4"/>
  <c r="F151" i="4"/>
  <c r="E151" i="4"/>
  <c r="D151" i="4"/>
  <c r="C151" i="4"/>
  <c r="K150" i="4"/>
  <c r="J150" i="4"/>
  <c r="H150" i="4"/>
  <c r="G150" i="4"/>
  <c r="F150" i="4"/>
  <c r="E150" i="4"/>
  <c r="D150" i="4"/>
  <c r="C150" i="4"/>
  <c r="K149" i="4"/>
  <c r="J149" i="4"/>
  <c r="H149" i="4"/>
  <c r="G149" i="4"/>
  <c r="F149" i="4"/>
  <c r="E149" i="4"/>
  <c r="D149" i="4"/>
  <c r="C149" i="4"/>
  <c r="K148" i="4"/>
  <c r="J148" i="4"/>
  <c r="H148" i="4"/>
  <c r="G148" i="4"/>
  <c r="F148" i="4"/>
  <c r="E148" i="4"/>
  <c r="D148" i="4"/>
  <c r="C148" i="4"/>
  <c r="K147" i="4"/>
  <c r="J147" i="4"/>
  <c r="H147" i="4"/>
  <c r="G147" i="4"/>
  <c r="F147" i="4"/>
  <c r="E147" i="4"/>
  <c r="D147" i="4"/>
  <c r="C147" i="4"/>
  <c r="K146" i="4"/>
  <c r="J146" i="4"/>
  <c r="H146" i="4"/>
  <c r="G146" i="4"/>
  <c r="F146" i="4"/>
  <c r="E146" i="4"/>
  <c r="D146" i="4"/>
  <c r="C146" i="4"/>
  <c r="K145" i="4"/>
  <c r="J145" i="4"/>
  <c r="H145" i="4"/>
  <c r="G145" i="4"/>
  <c r="F145" i="4"/>
  <c r="E145" i="4"/>
  <c r="D145" i="4"/>
  <c r="C145" i="4"/>
  <c r="K144" i="4"/>
  <c r="J144" i="4"/>
  <c r="H144" i="4"/>
  <c r="G144" i="4"/>
  <c r="F144" i="4"/>
  <c r="E144" i="4"/>
  <c r="D144" i="4"/>
  <c r="C144" i="4"/>
  <c r="K143" i="4"/>
  <c r="J143" i="4"/>
  <c r="H143" i="4"/>
  <c r="G143" i="4"/>
  <c r="F143" i="4"/>
  <c r="E143" i="4"/>
  <c r="D143" i="4"/>
  <c r="C143" i="4"/>
  <c r="K142" i="4"/>
  <c r="J142" i="4"/>
  <c r="H142" i="4"/>
  <c r="G142" i="4"/>
  <c r="F142" i="4"/>
  <c r="E142" i="4"/>
  <c r="D142" i="4"/>
  <c r="C142" i="4"/>
  <c r="K141" i="4"/>
  <c r="J141" i="4"/>
  <c r="H141" i="4"/>
  <c r="G141" i="4"/>
  <c r="F141" i="4"/>
  <c r="E141" i="4"/>
  <c r="D141" i="4"/>
  <c r="C141" i="4"/>
  <c r="K140" i="4"/>
  <c r="J140" i="4"/>
  <c r="H140" i="4"/>
  <c r="G140" i="4"/>
  <c r="F140" i="4"/>
  <c r="E140" i="4"/>
  <c r="D140" i="4"/>
  <c r="C140" i="4"/>
  <c r="K139" i="4"/>
  <c r="J139" i="4"/>
  <c r="H139" i="4"/>
  <c r="G139" i="4"/>
  <c r="F139" i="4"/>
  <c r="E139" i="4"/>
  <c r="D139" i="4"/>
  <c r="C139" i="4"/>
  <c r="K138" i="4"/>
  <c r="J138" i="4"/>
  <c r="H138" i="4"/>
  <c r="G138" i="4"/>
  <c r="F138" i="4"/>
  <c r="E138" i="4"/>
  <c r="D138" i="4"/>
  <c r="C138" i="4"/>
  <c r="K137" i="4"/>
  <c r="J137" i="4"/>
  <c r="H137" i="4"/>
  <c r="G137" i="4"/>
  <c r="F137" i="4"/>
  <c r="E137" i="4"/>
  <c r="D137" i="4"/>
  <c r="C137" i="4"/>
  <c r="K136" i="4"/>
  <c r="J136" i="4"/>
  <c r="H136" i="4"/>
  <c r="G136" i="4"/>
  <c r="F136" i="4"/>
  <c r="E136" i="4"/>
  <c r="D136" i="4"/>
  <c r="C136" i="4"/>
  <c r="K135" i="4"/>
  <c r="J135" i="4"/>
  <c r="H135" i="4"/>
  <c r="G135" i="4"/>
  <c r="F135" i="4"/>
  <c r="E135" i="4"/>
  <c r="D135" i="4"/>
  <c r="C135" i="4"/>
  <c r="K134" i="4"/>
  <c r="J134" i="4"/>
  <c r="H134" i="4"/>
  <c r="G134" i="4"/>
  <c r="F134" i="4"/>
  <c r="E134" i="4"/>
  <c r="D134" i="4"/>
  <c r="C134" i="4"/>
  <c r="K133" i="4"/>
  <c r="J133" i="4"/>
  <c r="H133" i="4"/>
  <c r="G133" i="4"/>
  <c r="F133" i="4"/>
  <c r="E133" i="4"/>
  <c r="D133" i="4"/>
  <c r="C133" i="4"/>
  <c r="K132" i="4"/>
  <c r="J132" i="4"/>
  <c r="H132" i="4"/>
  <c r="G132" i="4"/>
  <c r="F132" i="4"/>
  <c r="E132" i="4"/>
  <c r="D132" i="4"/>
  <c r="C132" i="4"/>
  <c r="K131" i="4"/>
  <c r="J131" i="4"/>
  <c r="H131" i="4"/>
  <c r="G131" i="4"/>
  <c r="F131" i="4"/>
  <c r="E131" i="4"/>
  <c r="D131" i="4"/>
  <c r="C131" i="4"/>
  <c r="K130" i="4"/>
  <c r="J130" i="4"/>
  <c r="H130" i="4"/>
  <c r="G130" i="4"/>
  <c r="F130" i="4"/>
  <c r="E130" i="4"/>
  <c r="D130" i="4"/>
  <c r="C130" i="4"/>
  <c r="K129" i="4"/>
  <c r="J129" i="4"/>
  <c r="H129" i="4"/>
  <c r="G129" i="4"/>
  <c r="L129" i="4" s="1"/>
  <c r="F129" i="4"/>
  <c r="E129" i="4"/>
  <c r="D129" i="4"/>
  <c r="C129" i="4"/>
  <c r="K128" i="4"/>
  <c r="J128" i="4"/>
  <c r="H128" i="4"/>
  <c r="G128" i="4"/>
  <c r="F128" i="4"/>
  <c r="E128" i="4"/>
  <c r="D128" i="4"/>
  <c r="C128" i="4"/>
  <c r="K127" i="4"/>
  <c r="J127" i="4"/>
  <c r="H127" i="4"/>
  <c r="G127" i="4"/>
  <c r="F127" i="4"/>
  <c r="E127" i="4"/>
  <c r="D127" i="4"/>
  <c r="C127" i="4"/>
  <c r="K126" i="4"/>
  <c r="J126" i="4"/>
  <c r="H126" i="4"/>
  <c r="G126" i="4"/>
  <c r="F126" i="4"/>
  <c r="E126" i="4"/>
  <c r="D126" i="4"/>
  <c r="C126" i="4"/>
  <c r="K125" i="4"/>
  <c r="J125" i="4"/>
  <c r="H125" i="4"/>
  <c r="G125" i="4"/>
  <c r="F125" i="4"/>
  <c r="E125" i="4"/>
  <c r="D125" i="4"/>
  <c r="C125" i="4"/>
  <c r="K124" i="4"/>
  <c r="J124" i="4"/>
  <c r="H124" i="4"/>
  <c r="G124" i="4"/>
  <c r="F124" i="4"/>
  <c r="E124" i="4"/>
  <c r="D124" i="4"/>
  <c r="C124" i="4"/>
  <c r="K123" i="4"/>
  <c r="J123" i="4"/>
  <c r="H123" i="4"/>
  <c r="G123" i="4"/>
  <c r="F123" i="4"/>
  <c r="E123" i="4"/>
  <c r="D123" i="4"/>
  <c r="C123" i="4"/>
  <c r="K122" i="4"/>
  <c r="J122" i="4"/>
  <c r="H122" i="4"/>
  <c r="G122" i="4"/>
  <c r="F122" i="4"/>
  <c r="E122" i="4"/>
  <c r="D122" i="4"/>
  <c r="C122" i="4"/>
  <c r="K121" i="4"/>
  <c r="J121" i="4"/>
  <c r="H121" i="4"/>
  <c r="G121" i="4"/>
  <c r="F121" i="4"/>
  <c r="E121" i="4"/>
  <c r="D121" i="4"/>
  <c r="C121" i="4"/>
  <c r="K120" i="4"/>
  <c r="J120" i="4"/>
  <c r="H120" i="4"/>
  <c r="G120" i="4"/>
  <c r="F120" i="4"/>
  <c r="E120" i="4"/>
  <c r="D120" i="4"/>
  <c r="C120" i="4"/>
  <c r="K119" i="4"/>
  <c r="J119" i="4"/>
  <c r="H119" i="4"/>
  <c r="G119" i="4"/>
  <c r="F119" i="4"/>
  <c r="E119" i="4"/>
  <c r="D119" i="4"/>
  <c r="C119" i="4"/>
  <c r="K118" i="4"/>
  <c r="J118" i="4"/>
  <c r="H118" i="4"/>
  <c r="G118" i="4"/>
  <c r="F118" i="4"/>
  <c r="E118" i="4"/>
  <c r="D118" i="4"/>
  <c r="C118" i="4"/>
  <c r="K117" i="4"/>
  <c r="J117" i="4"/>
  <c r="H117" i="4"/>
  <c r="G117" i="4"/>
  <c r="F117" i="4"/>
  <c r="E117" i="4"/>
  <c r="D117" i="4"/>
  <c r="C117" i="4"/>
  <c r="K116" i="4"/>
  <c r="J116" i="4"/>
  <c r="H116" i="4"/>
  <c r="G116" i="4"/>
  <c r="F116" i="4"/>
  <c r="E116" i="4"/>
  <c r="D116" i="4"/>
  <c r="C116" i="4"/>
  <c r="K115" i="4"/>
  <c r="J115" i="4"/>
  <c r="H115" i="4"/>
  <c r="G115" i="4"/>
  <c r="F115" i="4"/>
  <c r="E115" i="4"/>
  <c r="D115" i="4"/>
  <c r="C115" i="4"/>
  <c r="K114" i="4"/>
  <c r="J114" i="4"/>
  <c r="H114" i="4"/>
  <c r="G114" i="4"/>
  <c r="F114" i="4"/>
  <c r="E114" i="4"/>
  <c r="D114" i="4"/>
  <c r="C114" i="4"/>
  <c r="K113" i="4"/>
  <c r="J113" i="4"/>
  <c r="H113" i="4"/>
  <c r="G113" i="4"/>
  <c r="F113" i="4"/>
  <c r="E113" i="4"/>
  <c r="D113" i="4"/>
  <c r="C113" i="4"/>
  <c r="K112" i="4"/>
  <c r="J112" i="4"/>
  <c r="H112" i="4"/>
  <c r="G112" i="4"/>
  <c r="F112" i="4"/>
  <c r="E112" i="4"/>
  <c r="D112" i="4"/>
  <c r="C112" i="4"/>
  <c r="K109" i="4"/>
  <c r="J109" i="4"/>
  <c r="H109" i="4"/>
  <c r="G109" i="4"/>
  <c r="F109" i="4"/>
  <c r="E109" i="4"/>
  <c r="D109" i="4"/>
  <c r="C109" i="4"/>
  <c r="K108" i="4"/>
  <c r="J108" i="4"/>
  <c r="H108" i="4"/>
  <c r="G108" i="4"/>
  <c r="F108" i="4"/>
  <c r="E108" i="4"/>
  <c r="D108" i="4"/>
  <c r="C108" i="4"/>
  <c r="K107" i="4"/>
  <c r="J107" i="4"/>
  <c r="H107" i="4"/>
  <c r="G107" i="4"/>
  <c r="F107" i="4"/>
  <c r="E107" i="4"/>
  <c r="D107" i="4"/>
  <c r="C107" i="4"/>
  <c r="K106" i="4"/>
  <c r="J106" i="4"/>
  <c r="H106" i="4"/>
  <c r="G106" i="4"/>
  <c r="F106" i="4"/>
  <c r="E106" i="4"/>
  <c r="D106" i="4"/>
  <c r="C106" i="4"/>
  <c r="K105" i="4"/>
  <c r="J105" i="4"/>
  <c r="H105" i="4"/>
  <c r="G105" i="4"/>
  <c r="F105" i="4"/>
  <c r="E105" i="4"/>
  <c r="D105" i="4"/>
  <c r="C105" i="4"/>
  <c r="K104" i="4"/>
  <c r="J104" i="4"/>
  <c r="H104" i="4"/>
  <c r="G104" i="4"/>
  <c r="F104" i="4"/>
  <c r="E104" i="4"/>
  <c r="D104" i="4"/>
  <c r="C104" i="4"/>
  <c r="K103" i="4"/>
  <c r="J103" i="4"/>
  <c r="H103" i="4"/>
  <c r="G103" i="4"/>
  <c r="F103" i="4"/>
  <c r="E103" i="4"/>
  <c r="D103" i="4"/>
  <c r="C103" i="4"/>
  <c r="K102" i="4"/>
  <c r="J102" i="4"/>
  <c r="H102" i="4"/>
  <c r="G102" i="4"/>
  <c r="F102" i="4"/>
  <c r="E102" i="4"/>
  <c r="D102" i="4"/>
  <c r="C102" i="4"/>
  <c r="K101" i="4"/>
  <c r="J101" i="4"/>
  <c r="H101" i="4"/>
  <c r="G101" i="4"/>
  <c r="F101" i="4"/>
  <c r="E101" i="4"/>
  <c r="D101" i="4"/>
  <c r="C101" i="4"/>
  <c r="K100" i="4"/>
  <c r="J100" i="4"/>
  <c r="H100" i="4"/>
  <c r="G100" i="4"/>
  <c r="F100" i="4"/>
  <c r="E100" i="4"/>
  <c r="D100" i="4"/>
  <c r="C100" i="4"/>
  <c r="K99" i="4"/>
  <c r="J99" i="4"/>
  <c r="H99" i="4"/>
  <c r="G99" i="4"/>
  <c r="F99" i="4"/>
  <c r="E99" i="4"/>
  <c r="D99" i="4"/>
  <c r="C99" i="4"/>
  <c r="K98" i="4"/>
  <c r="J98" i="4"/>
  <c r="H98" i="4"/>
  <c r="G98" i="4"/>
  <c r="F98" i="4"/>
  <c r="E98" i="4"/>
  <c r="D98" i="4"/>
  <c r="C98" i="4"/>
  <c r="K97" i="4"/>
  <c r="J97" i="4"/>
  <c r="H97" i="4"/>
  <c r="G97" i="4"/>
  <c r="F97" i="4"/>
  <c r="E97" i="4"/>
  <c r="D97" i="4"/>
  <c r="C97" i="4"/>
  <c r="K96" i="4"/>
  <c r="J96" i="4"/>
  <c r="H96" i="4"/>
  <c r="G96" i="4"/>
  <c r="F96" i="4"/>
  <c r="E96" i="4"/>
  <c r="D96" i="4"/>
  <c r="C96" i="4"/>
  <c r="K95" i="4"/>
  <c r="J95" i="4"/>
  <c r="H95" i="4"/>
  <c r="G95" i="4"/>
  <c r="F95" i="4"/>
  <c r="E95" i="4"/>
  <c r="D95" i="4"/>
  <c r="C95" i="4"/>
  <c r="K94" i="4"/>
  <c r="J94" i="4"/>
  <c r="H94" i="4"/>
  <c r="G94" i="4"/>
  <c r="F94" i="4"/>
  <c r="E94" i="4"/>
  <c r="D94" i="4"/>
  <c r="C94" i="4"/>
  <c r="K93" i="4"/>
  <c r="J93" i="4"/>
  <c r="H93" i="4"/>
  <c r="G93" i="4"/>
  <c r="F93" i="4"/>
  <c r="E93" i="4"/>
  <c r="D93" i="4"/>
  <c r="C93" i="4"/>
  <c r="K92" i="4"/>
  <c r="J92" i="4"/>
  <c r="H92" i="4"/>
  <c r="G92" i="4"/>
  <c r="F92" i="4"/>
  <c r="E92" i="4"/>
  <c r="D92" i="4"/>
  <c r="C92" i="4"/>
  <c r="K91" i="4"/>
  <c r="J91" i="4"/>
  <c r="H91" i="4"/>
  <c r="G91" i="4"/>
  <c r="F91" i="4"/>
  <c r="E91" i="4"/>
  <c r="D91" i="4"/>
  <c r="C91" i="4"/>
  <c r="K90" i="4"/>
  <c r="J90" i="4"/>
  <c r="H90" i="4"/>
  <c r="G90" i="4"/>
  <c r="F90" i="4"/>
  <c r="E90" i="4"/>
  <c r="D90" i="4"/>
  <c r="C90" i="4"/>
  <c r="K89" i="4"/>
  <c r="J89" i="4"/>
  <c r="H89" i="4"/>
  <c r="G89" i="4"/>
  <c r="F89" i="4"/>
  <c r="E89" i="4"/>
  <c r="D89" i="4"/>
  <c r="C89" i="4"/>
  <c r="K88" i="4"/>
  <c r="J88" i="4"/>
  <c r="H88" i="4"/>
  <c r="G88" i="4"/>
  <c r="F88" i="4"/>
  <c r="E88" i="4"/>
  <c r="D88" i="4"/>
  <c r="C88" i="4"/>
  <c r="K87" i="4"/>
  <c r="J87" i="4"/>
  <c r="H87" i="4"/>
  <c r="G87" i="4"/>
  <c r="F87" i="4"/>
  <c r="E87" i="4"/>
  <c r="D87" i="4"/>
  <c r="C87" i="4"/>
  <c r="K86" i="4"/>
  <c r="J86" i="4"/>
  <c r="H86" i="4"/>
  <c r="G86" i="4"/>
  <c r="F86" i="4"/>
  <c r="E86" i="4"/>
  <c r="D86" i="4"/>
  <c r="C86" i="4"/>
  <c r="K85" i="4"/>
  <c r="J85" i="4"/>
  <c r="H85" i="4"/>
  <c r="G85" i="4"/>
  <c r="F85" i="4"/>
  <c r="E85" i="4"/>
  <c r="D85" i="4"/>
  <c r="C85" i="4"/>
  <c r="K84" i="4"/>
  <c r="J84" i="4"/>
  <c r="H84" i="4"/>
  <c r="G84" i="4"/>
  <c r="F84" i="4"/>
  <c r="E84" i="4"/>
  <c r="D84" i="4"/>
  <c r="C84" i="4"/>
  <c r="K83" i="4"/>
  <c r="J83" i="4"/>
  <c r="H83" i="4"/>
  <c r="G83" i="4"/>
  <c r="F83" i="4"/>
  <c r="E83" i="4"/>
  <c r="D83" i="4"/>
  <c r="C83" i="4"/>
  <c r="K82" i="4"/>
  <c r="J82" i="4"/>
  <c r="H82" i="4"/>
  <c r="G82" i="4"/>
  <c r="L82" i="4" s="1"/>
  <c r="F82" i="4"/>
  <c r="E82" i="4"/>
  <c r="D82" i="4"/>
  <c r="C82" i="4"/>
  <c r="K81" i="4"/>
  <c r="J81" i="4"/>
  <c r="H81" i="4"/>
  <c r="G81" i="4"/>
  <c r="F81" i="4"/>
  <c r="E81" i="4"/>
  <c r="D81" i="4"/>
  <c r="C81" i="4"/>
  <c r="K80" i="4"/>
  <c r="J80" i="4"/>
  <c r="H80" i="4"/>
  <c r="G80" i="4"/>
  <c r="F80" i="4"/>
  <c r="E80" i="4"/>
  <c r="D80" i="4"/>
  <c r="C80" i="4"/>
  <c r="K79" i="4"/>
  <c r="J79" i="4"/>
  <c r="H79" i="4"/>
  <c r="G79" i="4"/>
  <c r="F79" i="4"/>
  <c r="E79" i="4"/>
  <c r="D79" i="4"/>
  <c r="C79" i="4"/>
  <c r="K78" i="4"/>
  <c r="J78" i="4"/>
  <c r="H78" i="4"/>
  <c r="G78" i="4"/>
  <c r="F78" i="4"/>
  <c r="E78" i="4"/>
  <c r="D78" i="4"/>
  <c r="C78" i="4"/>
  <c r="K77" i="4"/>
  <c r="J77" i="4"/>
  <c r="H77" i="4"/>
  <c r="G77" i="4"/>
  <c r="F77" i="4"/>
  <c r="E77" i="4"/>
  <c r="D77" i="4"/>
  <c r="C77" i="4"/>
  <c r="K76" i="4"/>
  <c r="J76" i="4"/>
  <c r="H76" i="4"/>
  <c r="G76" i="4"/>
  <c r="F76" i="4"/>
  <c r="E76" i="4"/>
  <c r="D76" i="4"/>
  <c r="C76" i="4"/>
  <c r="K75" i="4"/>
  <c r="J75" i="4"/>
  <c r="H75" i="4"/>
  <c r="G75" i="4"/>
  <c r="F75" i="4"/>
  <c r="E75" i="4"/>
  <c r="D75" i="4"/>
  <c r="C75" i="4"/>
  <c r="K74" i="4"/>
  <c r="J74" i="4"/>
  <c r="H74" i="4"/>
  <c r="G74" i="4"/>
  <c r="F74" i="4"/>
  <c r="E74" i="4"/>
  <c r="D74" i="4"/>
  <c r="C74" i="4"/>
  <c r="K73" i="4"/>
  <c r="J73" i="4"/>
  <c r="H73" i="4"/>
  <c r="G73" i="4"/>
  <c r="F73" i="4"/>
  <c r="E73" i="4"/>
  <c r="D73" i="4"/>
  <c r="C73" i="4"/>
  <c r="K72" i="4"/>
  <c r="J72" i="4"/>
  <c r="H72" i="4"/>
  <c r="G72" i="4"/>
  <c r="F72" i="4"/>
  <c r="E72" i="4"/>
  <c r="D72" i="4"/>
  <c r="C72" i="4"/>
  <c r="K71" i="4"/>
  <c r="J71" i="4"/>
  <c r="H71" i="4"/>
  <c r="G71" i="4"/>
  <c r="F71" i="4"/>
  <c r="E71" i="4"/>
  <c r="D71" i="4"/>
  <c r="C71" i="4"/>
  <c r="K70" i="4"/>
  <c r="J70" i="4"/>
  <c r="H70" i="4"/>
  <c r="G70" i="4"/>
  <c r="F70" i="4"/>
  <c r="E70" i="4"/>
  <c r="D70" i="4"/>
  <c r="C70" i="4"/>
  <c r="K69" i="4"/>
  <c r="J69" i="4"/>
  <c r="H69" i="4"/>
  <c r="G69" i="4"/>
  <c r="F69" i="4"/>
  <c r="E69" i="4"/>
  <c r="D69" i="4"/>
  <c r="C69" i="4"/>
  <c r="K68" i="4"/>
  <c r="J68" i="4"/>
  <c r="H68" i="4"/>
  <c r="G68" i="4"/>
  <c r="F68" i="4"/>
  <c r="E68" i="4"/>
  <c r="D68" i="4"/>
  <c r="C68" i="4"/>
  <c r="K67" i="4"/>
  <c r="J67" i="4"/>
  <c r="H67" i="4"/>
  <c r="G67" i="4"/>
  <c r="F67" i="4"/>
  <c r="E67" i="4"/>
  <c r="D67" i="4"/>
  <c r="C67" i="4"/>
  <c r="K66" i="4"/>
  <c r="J66" i="4"/>
  <c r="H66" i="4"/>
  <c r="G66" i="4"/>
  <c r="F66" i="4"/>
  <c r="E66" i="4"/>
  <c r="D66" i="4"/>
  <c r="C66" i="4"/>
  <c r="K65" i="4"/>
  <c r="J65" i="4"/>
  <c r="H65" i="4"/>
  <c r="G65" i="4"/>
  <c r="F65" i="4"/>
  <c r="E65" i="4"/>
  <c r="D65" i="4"/>
  <c r="C65" i="4"/>
  <c r="K64" i="4"/>
  <c r="J64" i="4"/>
  <c r="H64" i="4"/>
  <c r="G64" i="4"/>
  <c r="F64" i="4"/>
  <c r="E64" i="4"/>
  <c r="D64" i="4"/>
  <c r="C64" i="4"/>
  <c r="K63" i="4"/>
  <c r="J63" i="4"/>
  <c r="H63" i="4"/>
  <c r="G63" i="4"/>
  <c r="F63" i="4"/>
  <c r="E63" i="4"/>
  <c r="D63" i="4"/>
  <c r="C63" i="4"/>
  <c r="K62" i="4"/>
  <c r="J62" i="4"/>
  <c r="H62" i="4"/>
  <c r="G62" i="4"/>
  <c r="F62" i="4"/>
  <c r="E62" i="4"/>
  <c r="D62" i="4"/>
  <c r="C62" i="4"/>
  <c r="K61" i="4"/>
  <c r="J61" i="4"/>
  <c r="H61" i="4"/>
  <c r="G61" i="4"/>
  <c r="F61" i="4"/>
  <c r="E61" i="4"/>
  <c r="D61" i="4"/>
  <c r="C61" i="4"/>
  <c r="K60" i="4"/>
  <c r="J60" i="4"/>
  <c r="H60" i="4"/>
  <c r="G60" i="4"/>
  <c r="F60" i="4"/>
  <c r="E60" i="4"/>
  <c r="D60" i="4"/>
  <c r="C60" i="4"/>
  <c r="K59" i="4"/>
  <c r="J59" i="4"/>
  <c r="H59" i="4"/>
  <c r="G59" i="4"/>
  <c r="F59" i="4"/>
  <c r="E59" i="4"/>
  <c r="D59" i="4"/>
  <c r="C59" i="4"/>
  <c r="K58" i="4"/>
  <c r="J58" i="4"/>
  <c r="H58" i="4"/>
  <c r="G58" i="4"/>
  <c r="F58" i="4"/>
  <c r="E58" i="4"/>
  <c r="D58" i="4"/>
  <c r="C58" i="4"/>
  <c r="K57" i="4"/>
  <c r="J57" i="4"/>
  <c r="H57" i="4"/>
  <c r="G57" i="4"/>
  <c r="F57" i="4"/>
  <c r="E57" i="4"/>
  <c r="D57" i="4"/>
  <c r="C57" i="4"/>
  <c r="K56" i="4"/>
  <c r="J56" i="4"/>
  <c r="H56" i="4"/>
  <c r="G56" i="4"/>
  <c r="F56" i="4"/>
  <c r="E56" i="4"/>
  <c r="D56" i="4"/>
  <c r="C56" i="4"/>
  <c r="K55" i="4"/>
  <c r="J55" i="4"/>
  <c r="H55" i="4"/>
  <c r="G55" i="4"/>
  <c r="F55" i="4"/>
  <c r="E55" i="4"/>
  <c r="D55" i="4"/>
  <c r="C55" i="4"/>
  <c r="K54" i="4"/>
  <c r="J54" i="4"/>
  <c r="H54" i="4"/>
  <c r="G54" i="4"/>
  <c r="F54" i="4"/>
  <c r="E54" i="4"/>
  <c r="D54" i="4"/>
  <c r="C54" i="4"/>
  <c r="K53" i="4"/>
  <c r="J53" i="4"/>
  <c r="H53" i="4"/>
  <c r="G53" i="4"/>
  <c r="F53" i="4"/>
  <c r="E53" i="4"/>
  <c r="D53" i="4"/>
  <c r="C53" i="4"/>
  <c r="K52" i="4"/>
  <c r="J52" i="4"/>
  <c r="H52" i="4"/>
  <c r="G52" i="4"/>
  <c r="F52" i="4"/>
  <c r="E52" i="4"/>
  <c r="D52" i="4"/>
  <c r="C52" i="4"/>
  <c r="K51" i="4"/>
  <c r="J51" i="4"/>
  <c r="H51" i="4"/>
  <c r="G51" i="4"/>
  <c r="F51" i="4"/>
  <c r="E51" i="4"/>
  <c r="D51" i="4"/>
  <c r="C51" i="4"/>
  <c r="K50" i="4"/>
  <c r="J50" i="4"/>
  <c r="H50" i="4"/>
  <c r="I7" i="4" s="1"/>
  <c r="G50" i="4"/>
  <c r="F50" i="4"/>
  <c r="E50" i="4"/>
  <c r="D50" i="4"/>
  <c r="C50" i="4"/>
  <c r="K49" i="4"/>
  <c r="J49" i="4"/>
  <c r="H49" i="4"/>
  <c r="G49" i="4"/>
  <c r="F49" i="4"/>
  <c r="E49" i="4"/>
  <c r="D49" i="4"/>
  <c r="C49" i="4"/>
  <c r="K48" i="4"/>
  <c r="J48" i="4"/>
  <c r="H48" i="4"/>
  <c r="G48" i="4"/>
  <c r="L48" i="4" s="1"/>
  <c r="F48" i="4"/>
  <c r="E48" i="4"/>
  <c r="D48" i="4"/>
  <c r="C48" i="4"/>
  <c r="K47" i="4"/>
  <c r="J47" i="4"/>
  <c r="H47" i="4"/>
  <c r="G47" i="4"/>
  <c r="L47" i="4" s="1"/>
  <c r="F47" i="4"/>
  <c r="E47" i="4"/>
  <c r="D47" i="4"/>
  <c r="C47" i="4"/>
  <c r="K46" i="4"/>
  <c r="J46" i="4"/>
  <c r="H46" i="4"/>
  <c r="G46" i="4"/>
  <c r="L46" i="4" s="1"/>
  <c r="F46" i="4"/>
  <c r="E46" i="4"/>
  <c r="D46" i="4"/>
  <c r="C46" i="4"/>
  <c r="K45" i="4"/>
  <c r="J45" i="4"/>
  <c r="H45" i="4"/>
  <c r="G45" i="4"/>
  <c r="L45" i="4" s="1"/>
  <c r="F45" i="4"/>
  <c r="E45" i="4"/>
  <c r="D45" i="4"/>
  <c r="C45" i="4"/>
  <c r="K44" i="4"/>
  <c r="J44" i="4"/>
  <c r="H44" i="4"/>
  <c r="G44" i="4"/>
  <c r="L44" i="4" s="1"/>
  <c r="F44" i="4"/>
  <c r="E44" i="4"/>
  <c r="D44" i="4"/>
  <c r="C44" i="4"/>
  <c r="K43" i="4"/>
  <c r="J43" i="4"/>
  <c r="H43" i="4"/>
  <c r="G43" i="4"/>
  <c r="L43" i="4" s="1"/>
  <c r="F43" i="4"/>
  <c r="E43" i="4"/>
  <c r="D43" i="4"/>
  <c r="C43" i="4"/>
  <c r="K42" i="4"/>
  <c r="J42" i="4"/>
  <c r="H42" i="4"/>
  <c r="G42" i="4"/>
  <c r="L42" i="4" s="1"/>
  <c r="F42" i="4"/>
  <c r="E42" i="4"/>
  <c r="D42" i="4"/>
  <c r="C42" i="4"/>
  <c r="K41" i="4"/>
  <c r="J41" i="4"/>
  <c r="H41" i="4"/>
  <c r="G41" i="4"/>
  <c r="L41" i="4" s="1"/>
  <c r="F41" i="4"/>
  <c r="E41" i="4"/>
  <c r="D41" i="4"/>
  <c r="C41" i="4"/>
  <c r="K40" i="4"/>
  <c r="J40" i="4"/>
  <c r="H40" i="4"/>
  <c r="G40" i="4"/>
  <c r="L40" i="4" s="1"/>
  <c r="F40" i="4"/>
  <c r="E40" i="4"/>
  <c r="D40" i="4"/>
  <c r="C40" i="4"/>
  <c r="K39" i="4"/>
  <c r="J39" i="4"/>
  <c r="H39" i="4"/>
  <c r="G39" i="4"/>
  <c r="L39" i="4" s="1"/>
  <c r="F39" i="4"/>
  <c r="E39" i="4"/>
  <c r="D39" i="4"/>
  <c r="C39" i="4"/>
  <c r="K38" i="4"/>
  <c r="J38" i="4"/>
  <c r="H38" i="4"/>
  <c r="G38" i="4"/>
  <c r="L38" i="4" s="1"/>
  <c r="F38" i="4"/>
  <c r="E38" i="4"/>
  <c r="D38" i="4"/>
  <c r="C38" i="4"/>
  <c r="K37" i="4"/>
  <c r="J37" i="4"/>
  <c r="H37" i="4"/>
  <c r="G37" i="4"/>
  <c r="L37" i="4" s="1"/>
  <c r="F37" i="4"/>
  <c r="E37" i="4"/>
  <c r="D37" i="4"/>
  <c r="C37" i="4"/>
  <c r="K36" i="4"/>
  <c r="J36" i="4"/>
  <c r="H36" i="4"/>
  <c r="G36" i="4"/>
  <c r="L36" i="4" s="1"/>
  <c r="F36" i="4"/>
  <c r="E36" i="4"/>
  <c r="D36" i="4"/>
  <c r="C36" i="4"/>
  <c r="K35" i="4"/>
  <c r="J35" i="4"/>
  <c r="H35" i="4"/>
  <c r="G35" i="4"/>
  <c r="L35" i="4" s="1"/>
  <c r="F35" i="4"/>
  <c r="E35" i="4"/>
  <c r="D35" i="4"/>
  <c r="C35" i="4"/>
  <c r="K34" i="4"/>
  <c r="J34" i="4"/>
  <c r="H34" i="4"/>
  <c r="G34" i="4"/>
  <c r="L34" i="4" s="1"/>
  <c r="F34" i="4"/>
  <c r="E34" i="4"/>
  <c r="D34" i="4"/>
  <c r="C34" i="4"/>
  <c r="K33" i="4"/>
  <c r="J33" i="4"/>
  <c r="H33" i="4"/>
  <c r="G33" i="4"/>
  <c r="L33" i="4" s="1"/>
  <c r="F33" i="4"/>
  <c r="E33" i="4"/>
  <c r="D33" i="4"/>
  <c r="C33" i="4"/>
  <c r="K32" i="4"/>
  <c r="J32" i="4"/>
  <c r="H32" i="4"/>
  <c r="G32" i="4"/>
  <c r="L32" i="4" s="1"/>
  <c r="F32" i="4"/>
  <c r="E32" i="4"/>
  <c r="D32" i="4"/>
  <c r="C32" i="4"/>
  <c r="K31" i="4"/>
  <c r="J31" i="4"/>
  <c r="H31" i="4"/>
  <c r="G31" i="4"/>
  <c r="L31" i="4" s="1"/>
  <c r="F31" i="4"/>
  <c r="E31" i="4"/>
  <c r="D31" i="4"/>
  <c r="C31" i="4"/>
  <c r="K30" i="4"/>
  <c r="J30" i="4"/>
  <c r="H30" i="4"/>
  <c r="G30" i="4"/>
  <c r="L30" i="4" s="1"/>
  <c r="F30" i="4"/>
  <c r="E30" i="4"/>
  <c r="D30" i="4"/>
  <c r="C30" i="4"/>
  <c r="K29" i="4"/>
  <c r="J29" i="4"/>
  <c r="H29" i="4"/>
  <c r="G29" i="4"/>
  <c r="L29" i="4" s="1"/>
  <c r="F29" i="4"/>
  <c r="E29" i="4"/>
  <c r="D29" i="4"/>
  <c r="C29" i="4"/>
  <c r="K28" i="4"/>
  <c r="J28" i="4"/>
  <c r="H28" i="4"/>
  <c r="G28" i="4"/>
  <c r="L28" i="4" s="1"/>
  <c r="F28" i="4"/>
  <c r="E28" i="4"/>
  <c r="D28" i="4"/>
  <c r="C28" i="4"/>
  <c r="K27" i="4"/>
  <c r="J27" i="4"/>
  <c r="H27" i="4"/>
  <c r="G27" i="4"/>
  <c r="L27" i="4" s="1"/>
  <c r="F27" i="4"/>
  <c r="E27" i="4"/>
  <c r="D27" i="4"/>
  <c r="C27" i="4"/>
  <c r="K26" i="4"/>
  <c r="J26" i="4"/>
  <c r="H26" i="4"/>
  <c r="G26" i="4"/>
  <c r="L26" i="4" s="1"/>
  <c r="F26" i="4"/>
  <c r="E26" i="4"/>
  <c r="D26" i="4"/>
  <c r="C26" i="4"/>
  <c r="K25" i="4"/>
  <c r="J25" i="4"/>
  <c r="H25" i="4"/>
  <c r="G25" i="4"/>
  <c r="L25" i="4" s="1"/>
  <c r="F25" i="4"/>
  <c r="E25" i="4"/>
  <c r="D25" i="4"/>
  <c r="C25" i="4"/>
  <c r="K24" i="4"/>
  <c r="J24" i="4"/>
  <c r="H24" i="4"/>
  <c r="G24" i="4"/>
  <c r="L24" i="4" s="1"/>
  <c r="F24" i="4"/>
  <c r="E24" i="4"/>
  <c r="D24" i="4"/>
  <c r="C24" i="4"/>
  <c r="K23" i="4"/>
  <c r="J23" i="4"/>
  <c r="H23" i="4"/>
  <c r="G23" i="4"/>
  <c r="L23" i="4" s="1"/>
  <c r="F23" i="4"/>
  <c r="E23" i="4"/>
  <c r="D23" i="4"/>
  <c r="C23" i="4"/>
  <c r="K22" i="4"/>
  <c r="J22" i="4"/>
  <c r="H22" i="4"/>
  <c r="G22" i="4"/>
  <c r="L22" i="4" s="1"/>
  <c r="F22" i="4"/>
  <c r="E22" i="4"/>
  <c r="D22" i="4"/>
  <c r="C22" i="4"/>
  <c r="K21" i="4"/>
  <c r="J21" i="4"/>
  <c r="H21" i="4"/>
  <c r="G21" i="4"/>
  <c r="L21" i="4" s="1"/>
  <c r="F21" i="4"/>
  <c r="E21" i="4"/>
  <c r="D21" i="4"/>
  <c r="C21" i="4"/>
  <c r="K20" i="4"/>
  <c r="J20" i="4"/>
  <c r="H20" i="4"/>
  <c r="G20" i="4"/>
  <c r="L20" i="4" s="1"/>
  <c r="F20" i="4"/>
  <c r="E20" i="4"/>
  <c r="D20" i="4"/>
  <c r="C20" i="4"/>
  <c r="K19" i="4"/>
  <c r="J19" i="4"/>
  <c r="H19" i="4"/>
  <c r="G19" i="4"/>
  <c r="L19" i="4" s="1"/>
  <c r="F19" i="4"/>
  <c r="E19" i="4"/>
  <c r="D19" i="4"/>
  <c r="C19" i="4"/>
  <c r="K18" i="4"/>
  <c r="J18" i="4"/>
  <c r="H18" i="4"/>
  <c r="G18" i="4"/>
  <c r="L18" i="4" s="1"/>
  <c r="F18" i="4"/>
  <c r="E18" i="4"/>
  <c r="D18" i="4"/>
  <c r="C18" i="4"/>
  <c r="K17" i="4"/>
  <c r="J17" i="4"/>
  <c r="H17" i="4"/>
  <c r="G17" i="4"/>
  <c r="L17" i="4" s="1"/>
  <c r="F17" i="4"/>
  <c r="E17" i="4"/>
  <c r="D17" i="4"/>
  <c r="C17" i="4"/>
  <c r="K16" i="4"/>
  <c r="J16" i="4"/>
  <c r="H16" i="4"/>
  <c r="G16" i="4"/>
  <c r="L16" i="4" s="1"/>
  <c r="F16" i="4"/>
  <c r="E16" i="4"/>
  <c r="D16" i="4"/>
  <c r="C16" i="4"/>
  <c r="K15" i="4"/>
  <c r="J15" i="4"/>
  <c r="H15" i="4"/>
  <c r="G15" i="4"/>
  <c r="L15" i="4" s="1"/>
  <c r="F15" i="4"/>
  <c r="E15" i="4"/>
  <c r="D15" i="4"/>
  <c r="C15" i="4"/>
  <c r="K14" i="4"/>
  <c r="J14" i="4"/>
  <c r="H14" i="4"/>
  <c r="G14" i="4"/>
  <c r="L14" i="4" s="1"/>
  <c r="F14" i="4"/>
  <c r="E14" i="4"/>
  <c r="D14" i="4"/>
  <c r="C14" i="4"/>
  <c r="K13" i="4"/>
  <c r="J13" i="4"/>
  <c r="H13" i="4"/>
  <c r="G13" i="4"/>
  <c r="L13" i="4" s="1"/>
  <c r="F13" i="4"/>
  <c r="E13" i="4"/>
  <c r="D13" i="4"/>
  <c r="C13" i="4"/>
  <c r="K12" i="4"/>
  <c r="J12" i="4"/>
  <c r="H12" i="4"/>
  <c r="G12" i="4"/>
  <c r="L12" i="4" s="1"/>
  <c r="F12" i="4"/>
  <c r="E12" i="4"/>
  <c r="D12" i="4"/>
  <c r="C12" i="4"/>
  <c r="K11" i="4"/>
  <c r="J11" i="4"/>
  <c r="H11" i="4"/>
  <c r="G11" i="4"/>
  <c r="N46" i="4" s="1"/>
  <c r="F11" i="4"/>
  <c r="E11" i="4"/>
  <c r="D11" i="4"/>
  <c r="C11" i="4"/>
  <c r="N10" i="4"/>
  <c r="K10" i="4"/>
  <c r="J10" i="4"/>
  <c r="H10" i="4"/>
  <c r="I6" i="4" s="1"/>
  <c r="I5" i="4" s="1"/>
  <c r="G10" i="4"/>
  <c r="F10" i="4"/>
  <c r="E10" i="4"/>
  <c r="D10" i="4"/>
  <c r="C10" i="4"/>
  <c r="G7" i="4"/>
  <c r="E7" i="4"/>
  <c r="G6" i="4"/>
  <c r="E6" i="4"/>
  <c r="G5" i="4"/>
  <c r="E5" i="4"/>
  <c r="E3" i="4"/>
  <c r="H2" i="4"/>
  <c r="E2" i="4"/>
  <c r="H1" i="4"/>
  <c r="E1" i="4"/>
  <c r="K211" i="3"/>
  <c r="J211" i="3"/>
  <c r="H211" i="3"/>
  <c r="G211" i="3"/>
  <c r="F211" i="3"/>
  <c r="E211" i="3"/>
  <c r="D211" i="3"/>
  <c r="C211" i="3"/>
  <c r="K210" i="3"/>
  <c r="J210" i="3"/>
  <c r="H210" i="3"/>
  <c r="G210" i="3"/>
  <c r="F210" i="3"/>
  <c r="E210" i="3"/>
  <c r="D210" i="3"/>
  <c r="C210" i="3"/>
  <c r="K209" i="3"/>
  <c r="J209" i="3"/>
  <c r="H209" i="3"/>
  <c r="G209" i="3"/>
  <c r="F209" i="3"/>
  <c r="E209" i="3"/>
  <c r="D209" i="3"/>
  <c r="C209" i="3"/>
  <c r="K208" i="3"/>
  <c r="J208" i="3"/>
  <c r="H208" i="3"/>
  <c r="G208" i="3"/>
  <c r="F208" i="3"/>
  <c r="E208" i="3"/>
  <c r="D208" i="3"/>
  <c r="C208" i="3"/>
  <c r="K207" i="3"/>
  <c r="J207" i="3"/>
  <c r="H207" i="3"/>
  <c r="G207" i="3"/>
  <c r="F207" i="3"/>
  <c r="E207" i="3"/>
  <c r="D207" i="3"/>
  <c r="C207" i="3"/>
  <c r="K206" i="3"/>
  <c r="J206" i="3"/>
  <c r="H206" i="3"/>
  <c r="G206" i="3"/>
  <c r="F206" i="3"/>
  <c r="E206" i="3"/>
  <c r="D206" i="3"/>
  <c r="C206" i="3"/>
  <c r="K205" i="3"/>
  <c r="J205" i="3"/>
  <c r="H205" i="3"/>
  <c r="G205" i="3"/>
  <c r="F205" i="3"/>
  <c r="E205" i="3"/>
  <c r="D205" i="3"/>
  <c r="C205" i="3"/>
  <c r="K204" i="3"/>
  <c r="J204" i="3"/>
  <c r="H204" i="3"/>
  <c r="G204" i="3"/>
  <c r="F204" i="3"/>
  <c r="E204" i="3"/>
  <c r="D204" i="3"/>
  <c r="C204" i="3"/>
  <c r="K203" i="3"/>
  <c r="J203" i="3"/>
  <c r="H203" i="3"/>
  <c r="G203" i="3"/>
  <c r="F203" i="3"/>
  <c r="E203" i="3"/>
  <c r="D203" i="3"/>
  <c r="C203" i="3"/>
  <c r="K202" i="3"/>
  <c r="J202" i="3"/>
  <c r="H202" i="3"/>
  <c r="G202" i="3"/>
  <c r="F202" i="3"/>
  <c r="E202" i="3"/>
  <c r="D202" i="3"/>
  <c r="C202" i="3"/>
  <c r="K201" i="3"/>
  <c r="J201" i="3"/>
  <c r="H201" i="3"/>
  <c r="G201" i="3"/>
  <c r="F201" i="3"/>
  <c r="E201" i="3"/>
  <c r="D201" i="3"/>
  <c r="C201" i="3"/>
  <c r="K200" i="3"/>
  <c r="J200" i="3"/>
  <c r="H200" i="3"/>
  <c r="G200" i="3"/>
  <c r="F200" i="3"/>
  <c r="E200" i="3"/>
  <c r="D200" i="3"/>
  <c r="C200" i="3"/>
  <c r="K199" i="3"/>
  <c r="J199" i="3"/>
  <c r="H199" i="3"/>
  <c r="G199" i="3"/>
  <c r="F199" i="3"/>
  <c r="E199" i="3"/>
  <c r="D199" i="3"/>
  <c r="C199" i="3"/>
  <c r="K198" i="3"/>
  <c r="J198" i="3"/>
  <c r="H198" i="3"/>
  <c r="G198" i="3"/>
  <c r="F198" i="3"/>
  <c r="E198" i="3"/>
  <c r="D198" i="3"/>
  <c r="C198" i="3"/>
  <c r="K197" i="3"/>
  <c r="J197" i="3"/>
  <c r="H197" i="3"/>
  <c r="G197" i="3"/>
  <c r="F197" i="3"/>
  <c r="E197" i="3"/>
  <c r="D197" i="3"/>
  <c r="C197" i="3"/>
  <c r="K196" i="3"/>
  <c r="J196" i="3"/>
  <c r="H196" i="3"/>
  <c r="G196" i="3"/>
  <c r="F196" i="3"/>
  <c r="E196" i="3"/>
  <c r="D196" i="3"/>
  <c r="C196" i="3"/>
  <c r="K195" i="3"/>
  <c r="J195" i="3"/>
  <c r="H195" i="3"/>
  <c r="G195" i="3"/>
  <c r="F195" i="3"/>
  <c r="E195" i="3"/>
  <c r="D195" i="3"/>
  <c r="C195" i="3"/>
  <c r="K194" i="3"/>
  <c r="J194" i="3"/>
  <c r="H194" i="3"/>
  <c r="G194" i="3"/>
  <c r="F194" i="3"/>
  <c r="E194" i="3"/>
  <c r="D194" i="3"/>
  <c r="C194" i="3"/>
  <c r="K193" i="3"/>
  <c r="J193" i="3"/>
  <c r="H193" i="3"/>
  <c r="G193" i="3"/>
  <c r="F193" i="3"/>
  <c r="E193" i="3"/>
  <c r="D193" i="3"/>
  <c r="C193" i="3"/>
  <c r="K192" i="3"/>
  <c r="J192" i="3"/>
  <c r="H192" i="3"/>
  <c r="G192" i="3"/>
  <c r="F192" i="3"/>
  <c r="E192" i="3"/>
  <c r="D192" i="3"/>
  <c r="C192" i="3"/>
  <c r="K191" i="3"/>
  <c r="J191" i="3"/>
  <c r="H191" i="3"/>
  <c r="G191" i="3"/>
  <c r="F191" i="3"/>
  <c r="E191" i="3"/>
  <c r="D191" i="3"/>
  <c r="C191" i="3"/>
  <c r="K190" i="3"/>
  <c r="J190" i="3"/>
  <c r="H190" i="3"/>
  <c r="G190" i="3"/>
  <c r="F190" i="3"/>
  <c r="E190" i="3"/>
  <c r="D190" i="3"/>
  <c r="C190" i="3"/>
  <c r="K189" i="3"/>
  <c r="J189" i="3"/>
  <c r="H189" i="3"/>
  <c r="G189" i="3"/>
  <c r="F189" i="3"/>
  <c r="E189" i="3"/>
  <c r="D189" i="3"/>
  <c r="C189" i="3"/>
  <c r="K188" i="3"/>
  <c r="J188" i="3"/>
  <c r="H188" i="3"/>
  <c r="G188" i="3"/>
  <c r="F188" i="3"/>
  <c r="E188" i="3"/>
  <c r="D188" i="3"/>
  <c r="C188" i="3"/>
  <c r="K187" i="3"/>
  <c r="J187" i="3"/>
  <c r="H187" i="3"/>
  <c r="G187" i="3"/>
  <c r="F187" i="3"/>
  <c r="E187" i="3"/>
  <c r="D187" i="3"/>
  <c r="C187" i="3"/>
  <c r="K186" i="3"/>
  <c r="J186" i="3"/>
  <c r="H186" i="3"/>
  <c r="G186" i="3"/>
  <c r="F186" i="3"/>
  <c r="E186" i="3"/>
  <c r="D186" i="3"/>
  <c r="C186" i="3"/>
  <c r="K185" i="3"/>
  <c r="J185" i="3"/>
  <c r="H185" i="3"/>
  <c r="G185" i="3"/>
  <c r="F185" i="3"/>
  <c r="E185" i="3"/>
  <c r="D185" i="3"/>
  <c r="C185" i="3"/>
  <c r="K184" i="3"/>
  <c r="J184" i="3"/>
  <c r="H184" i="3"/>
  <c r="G184" i="3"/>
  <c r="F184" i="3"/>
  <c r="E184" i="3"/>
  <c r="D184" i="3"/>
  <c r="C184" i="3"/>
  <c r="K183" i="3"/>
  <c r="J183" i="3"/>
  <c r="H183" i="3"/>
  <c r="G183" i="3"/>
  <c r="F183" i="3"/>
  <c r="E183" i="3"/>
  <c r="D183" i="3"/>
  <c r="C183" i="3"/>
  <c r="K182" i="3"/>
  <c r="J182" i="3"/>
  <c r="H182" i="3"/>
  <c r="G182" i="3"/>
  <c r="F182" i="3"/>
  <c r="E182" i="3"/>
  <c r="D182" i="3"/>
  <c r="C182" i="3"/>
  <c r="K181" i="3"/>
  <c r="J181" i="3"/>
  <c r="H181" i="3"/>
  <c r="G181" i="3"/>
  <c r="F181" i="3"/>
  <c r="E181" i="3"/>
  <c r="D181" i="3"/>
  <c r="C181" i="3"/>
  <c r="K180" i="3"/>
  <c r="J180" i="3"/>
  <c r="H180" i="3"/>
  <c r="G180" i="3"/>
  <c r="F180" i="3"/>
  <c r="E180" i="3"/>
  <c r="D180" i="3"/>
  <c r="C180" i="3"/>
  <c r="K179" i="3"/>
  <c r="J179" i="3"/>
  <c r="H179" i="3"/>
  <c r="G179" i="3"/>
  <c r="F179" i="3"/>
  <c r="E179" i="3"/>
  <c r="D179" i="3"/>
  <c r="C179" i="3"/>
  <c r="K178" i="3"/>
  <c r="J178" i="3"/>
  <c r="H178" i="3"/>
  <c r="G178" i="3"/>
  <c r="F178" i="3"/>
  <c r="E178" i="3"/>
  <c r="D178" i="3"/>
  <c r="C178" i="3"/>
  <c r="K177" i="3"/>
  <c r="J177" i="3"/>
  <c r="H177" i="3"/>
  <c r="G177" i="3"/>
  <c r="F177" i="3"/>
  <c r="E177" i="3"/>
  <c r="D177" i="3"/>
  <c r="C177" i="3"/>
  <c r="K176" i="3"/>
  <c r="J176" i="3"/>
  <c r="H176" i="3"/>
  <c r="G176" i="3"/>
  <c r="F176" i="3"/>
  <c r="E176" i="3"/>
  <c r="D176" i="3"/>
  <c r="C176" i="3"/>
  <c r="K175" i="3"/>
  <c r="J175" i="3"/>
  <c r="H175" i="3"/>
  <c r="G175" i="3"/>
  <c r="F175" i="3"/>
  <c r="E175" i="3"/>
  <c r="D175" i="3"/>
  <c r="C175" i="3"/>
  <c r="K174" i="3"/>
  <c r="J174" i="3"/>
  <c r="H174" i="3"/>
  <c r="G174" i="3"/>
  <c r="F174" i="3"/>
  <c r="E174" i="3"/>
  <c r="D174" i="3"/>
  <c r="C174" i="3"/>
  <c r="K173" i="3"/>
  <c r="J173" i="3"/>
  <c r="H173" i="3"/>
  <c r="G173" i="3"/>
  <c r="F173" i="3"/>
  <c r="E173" i="3"/>
  <c r="D173" i="3"/>
  <c r="C173" i="3"/>
  <c r="K172" i="3"/>
  <c r="J172" i="3"/>
  <c r="H172" i="3"/>
  <c r="G172" i="3"/>
  <c r="F172" i="3"/>
  <c r="E172" i="3"/>
  <c r="D172" i="3"/>
  <c r="C172" i="3"/>
  <c r="K171" i="3"/>
  <c r="J171" i="3"/>
  <c r="H171" i="3"/>
  <c r="G171" i="3"/>
  <c r="F171" i="3"/>
  <c r="E171" i="3"/>
  <c r="D171" i="3"/>
  <c r="C171" i="3"/>
  <c r="K170" i="3"/>
  <c r="J170" i="3"/>
  <c r="H170" i="3"/>
  <c r="G170" i="3"/>
  <c r="F170" i="3"/>
  <c r="E170" i="3"/>
  <c r="D170" i="3"/>
  <c r="C170" i="3"/>
  <c r="K169" i="3"/>
  <c r="J169" i="3"/>
  <c r="H169" i="3"/>
  <c r="G169" i="3"/>
  <c r="F169" i="3"/>
  <c r="E169" i="3"/>
  <c r="D169" i="3"/>
  <c r="C169" i="3"/>
  <c r="K168" i="3"/>
  <c r="J168" i="3"/>
  <c r="H168" i="3"/>
  <c r="G168" i="3"/>
  <c r="F168" i="3"/>
  <c r="E168" i="3"/>
  <c r="D168" i="3"/>
  <c r="C168" i="3"/>
  <c r="K167" i="3"/>
  <c r="J167" i="3"/>
  <c r="H167" i="3"/>
  <c r="G167" i="3"/>
  <c r="F167" i="3"/>
  <c r="E167" i="3"/>
  <c r="D167" i="3"/>
  <c r="C167" i="3"/>
  <c r="K166" i="3"/>
  <c r="J166" i="3"/>
  <c r="H166" i="3"/>
  <c r="G166" i="3"/>
  <c r="F166" i="3"/>
  <c r="E166" i="3"/>
  <c r="D166" i="3"/>
  <c r="C166" i="3"/>
  <c r="K165" i="3"/>
  <c r="J165" i="3"/>
  <c r="H165" i="3"/>
  <c r="G165" i="3"/>
  <c r="F165" i="3"/>
  <c r="E165" i="3"/>
  <c r="D165" i="3"/>
  <c r="C165" i="3"/>
  <c r="K164" i="3"/>
  <c r="J164" i="3"/>
  <c r="H164" i="3"/>
  <c r="G164" i="3"/>
  <c r="F164" i="3"/>
  <c r="E164" i="3"/>
  <c r="D164" i="3"/>
  <c r="C164" i="3"/>
  <c r="K163" i="3"/>
  <c r="J163" i="3"/>
  <c r="H163" i="3"/>
  <c r="G163" i="3"/>
  <c r="F163" i="3"/>
  <c r="E163" i="3"/>
  <c r="D163" i="3"/>
  <c r="C163" i="3"/>
  <c r="K162" i="3"/>
  <c r="J162" i="3"/>
  <c r="H162" i="3"/>
  <c r="G162" i="3"/>
  <c r="F162" i="3"/>
  <c r="E162" i="3"/>
  <c r="D162" i="3"/>
  <c r="C162" i="3"/>
  <c r="K161" i="3"/>
  <c r="J161" i="3"/>
  <c r="H161" i="3"/>
  <c r="G161" i="3"/>
  <c r="F161" i="3"/>
  <c r="E161" i="3"/>
  <c r="D161" i="3"/>
  <c r="C161" i="3"/>
  <c r="K160" i="3"/>
  <c r="J160" i="3"/>
  <c r="H160" i="3"/>
  <c r="G160" i="3"/>
  <c r="F160" i="3"/>
  <c r="E160" i="3"/>
  <c r="D160" i="3"/>
  <c r="C160" i="3"/>
  <c r="K159" i="3"/>
  <c r="J159" i="3"/>
  <c r="H159" i="3"/>
  <c r="G159" i="3"/>
  <c r="F159" i="3"/>
  <c r="E159" i="3"/>
  <c r="D159" i="3"/>
  <c r="C159" i="3"/>
  <c r="K158" i="3"/>
  <c r="J158" i="3"/>
  <c r="H158" i="3"/>
  <c r="G158" i="3"/>
  <c r="F158" i="3"/>
  <c r="E158" i="3"/>
  <c r="D158" i="3"/>
  <c r="C158" i="3"/>
  <c r="K157" i="3"/>
  <c r="J157" i="3"/>
  <c r="H157" i="3"/>
  <c r="G157" i="3"/>
  <c r="F157" i="3"/>
  <c r="E157" i="3"/>
  <c r="D157" i="3"/>
  <c r="C157" i="3"/>
  <c r="K156" i="3"/>
  <c r="J156" i="3"/>
  <c r="H156" i="3"/>
  <c r="G156" i="3"/>
  <c r="F156" i="3"/>
  <c r="E156" i="3"/>
  <c r="D156" i="3"/>
  <c r="C156" i="3"/>
  <c r="K155" i="3"/>
  <c r="J155" i="3"/>
  <c r="H155" i="3"/>
  <c r="G155" i="3"/>
  <c r="F155" i="3"/>
  <c r="E155" i="3"/>
  <c r="D155" i="3"/>
  <c r="C155" i="3"/>
  <c r="K154" i="3"/>
  <c r="J154" i="3"/>
  <c r="H154" i="3"/>
  <c r="G154" i="3"/>
  <c r="F154" i="3"/>
  <c r="E154" i="3"/>
  <c r="D154" i="3"/>
  <c r="C154" i="3"/>
  <c r="K153" i="3"/>
  <c r="J153" i="3"/>
  <c r="H153" i="3"/>
  <c r="G153" i="3"/>
  <c r="F153" i="3"/>
  <c r="E153" i="3"/>
  <c r="D153" i="3"/>
  <c r="C153" i="3"/>
  <c r="K152" i="3"/>
  <c r="J152" i="3"/>
  <c r="H152" i="3"/>
  <c r="G152" i="3"/>
  <c r="F152" i="3"/>
  <c r="E152" i="3"/>
  <c r="D152" i="3"/>
  <c r="C152" i="3"/>
  <c r="K151" i="3"/>
  <c r="J151" i="3"/>
  <c r="H151" i="3"/>
  <c r="G151" i="3"/>
  <c r="F151" i="3"/>
  <c r="E151" i="3"/>
  <c r="D151" i="3"/>
  <c r="C151" i="3"/>
  <c r="K150" i="3"/>
  <c r="J150" i="3"/>
  <c r="H150" i="3"/>
  <c r="G150" i="3"/>
  <c r="F150" i="3"/>
  <c r="E150" i="3"/>
  <c r="D150" i="3"/>
  <c r="C150" i="3"/>
  <c r="K149" i="3"/>
  <c r="J149" i="3"/>
  <c r="H149" i="3"/>
  <c r="G149" i="3"/>
  <c r="F149" i="3"/>
  <c r="E149" i="3"/>
  <c r="D149" i="3"/>
  <c r="C149" i="3"/>
  <c r="K148" i="3"/>
  <c r="J148" i="3"/>
  <c r="H148" i="3"/>
  <c r="G148" i="3"/>
  <c r="F148" i="3"/>
  <c r="E148" i="3"/>
  <c r="D148" i="3"/>
  <c r="C148" i="3"/>
  <c r="K147" i="3"/>
  <c r="J147" i="3"/>
  <c r="H147" i="3"/>
  <c r="G147" i="3"/>
  <c r="F147" i="3"/>
  <c r="E147" i="3"/>
  <c r="D147" i="3"/>
  <c r="C147" i="3"/>
  <c r="K146" i="3"/>
  <c r="J146" i="3"/>
  <c r="H146" i="3"/>
  <c r="G146" i="3"/>
  <c r="F146" i="3"/>
  <c r="E146" i="3"/>
  <c r="D146" i="3"/>
  <c r="C146" i="3"/>
  <c r="K145" i="3"/>
  <c r="J145" i="3"/>
  <c r="H145" i="3"/>
  <c r="G145" i="3"/>
  <c r="F145" i="3"/>
  <c r="E145" i="3"/>
  <c r="D145" i="3"/>
  <c r="C145" i="3"/>
  <c r="K144" i="3"/>
  <c r="J144" i="3"/>
  <c r="H144" i="3"/>
  <c r="G144" i="3"/>
  <c r="F144" i="3"/>
  <c r="E144" i="3"/>
  <c r="D144" i="3"/>
  <c r="C144" i="3"/>
  <c r="K143" i="3"/>
  <c r="J143" i="3"/>
  <c r="H143" i="3"/>
  <c r="G143" i="3"/>
  <c r="F143" i="3"/>
  <c r="E143" i="3"/>
  <c r="D143" i="3"/>
  <c r="C143" i="3"/>
  <c r="K142" i="3"/>
  <c r="J142" i="3"/>
  <c r="H142" i="3"/>
  <c r="G142" i="3"/>
  <c r="F142" i="3"/>
  <c r="E142" i="3"/>
  <c r="D142" i="3"/>
  <c r="C142" i="3"/>
  <c r="K141" i="3"/>
  <c r="J141" i="3"/>
  <c r="H141" i="3"/>
  <c r="G141" i="3"/>
  <c r="F141" i="3"/>
  <c r="E141" i="3"/>
  <c r="D141" i="3"/>
  <c r="C141" i="3"/>
  <c r="K140" i="3"/>
  <c r="J140" i="3"/>
  <c r="H140" i="3"/>
  <c r="G140" i="3"/>
  <c r="F140" i="3"/>
  <c r="E140" i="3"/>
  <c r="D140" i="3"/>
  <c r="C140" i="3"/>
  <c r="K139" i="3"/>
  <c r="J139" i="3"/>
  <c r="H139" i="3"/>
  <c r="G139" i="3"/>
  <c r="F139" i="3"/>
  <c r="E139" i="3"/>
  <c r="D139" i="3"/>
  <c r="C139" i="3"/>
  <c r="K138" i="3"/>
  <c r="J138" i="3"/>
  <c r="H138" i="3"/>
  <c r="G138" i="3"/>
  <c r="F138" i="3"/>
  <c r="E138" i="3"/>
  <c r="D138" i="3"/>
  <c r="C138" i="3"/>
  <c r="K137" i="3"/>
  <c r="J137" i="3"/>
  <c r="H137" i="3"/>
  <c r="G137" i="3"/>
  <c r="F137" i="3"/>
  <c r="E137" i="3"/>
  <c r="D137" i="3"/>
  <c r="C137" i="3"/>
  <c r="K136" i="3"/>
  <c r="J136" i="3"/>
  <c r="H136" i="3"/>
  <c r="G136" i="3"/>
  <c r="F136" i="3"/>
  <c r="E136" i="3"/>
  <c r="D136" i="3"/>
  <c r="C136" i="3"/>
  <c r="K135" i="3"/>
  <c r="J135" i="3"/>
  <c r="H135" i="3"/>
  <c r="G135" i="3"/>
  <c r="F135" i="3"/>
  <c r="E135" i="3"/>
  <c r="D135" i="3"/>
  <c r="C135" i="3"/>
  <c r="K134" i="3"/>
  <c r="J134" i="3"/>
  <c r="H134" i="3"/>
  <c r="G134" i="3"/>
  <c r="F134" i="3"/>
  <c r="E134" i="3"/>
  <c r="D134" i="3"/>
  <c r="C134" i="3"/>
  <c r="K133" i="3"/>
  <c r="J133" i="3"/>
  <c r="H133" i="3"/>
  <c r="G133" i="3"/>
  <c r="F133" i="3"/>
  <c r="E133" i="3"/>
  <c r="D133" i="3"/>
  <c r="C133" i="3"/>
  <c r="K132" i="3"/>
  <c r="J132" i="3"/>
  <c r="H132" i="3"/>
  <c r="G132" i="3"/>
  <c r="F132" i="3"/>
  <c r="E132" i="3"/>
  <c r="D132" i="3"/>
  <c r="C132" i="3"/>
  <c r="K131" i="3"/>
  <c r="J131" i="3"/>
  <c r="H131" i="3"/>
  <c r="G131" i="3"/>
  <c r="F131" i="3"/>
  <c r="E131" i="3"/>
  <c r="D131" i="3"/>
  <c r="C131" i="3"/>
  <c r="K130" i="3"/>
  <c r="J130" i="3"/>
  <c r="H130" i="3"/>
  <c r="G130" i="3"/>
  <c r="F130" i="3"/>
  <c r="E130" i="3"/>
  <c r="D130" i="3"/>
  <c r="C130" i="3"/>
  <c r="K129" i="3"/>
  <c r="J129" i="3"/>
  <c r="H129" i="3"/>
  <c r="G129" i="3"/>
  <c r="F129" i="3"/>
  <c r="E129" i="3"/>
  <c r="D129" i="3"/>
  <c r="C129" i="3"/>
  <c r="K128" i="3"/>
  <c r="J128" i="3"/>
  <c r="H128" i="3"/>
  <c r="G128" i="3"/>
  <c r="F128" i="3"/>
  <c r="E128" i="3"/>
  <c r="D128" i="3"/>
  <c r="C128" i="3"/>
  <c r="K127" i="3"/>
  <c r="J127" i="3"/>
  <c r="H127" i="3"/>
  <c r="G127" i="3"/>
  <c r="F127" i="3"/>
  <c r="E127" i="3"/>
  <c r="D127" i="3"/>
  <c r="C127" i="3"/>
  <c r="K126" i="3"/>
  <c r="J126" i="3"/>
  <c r="H126" i="3"/>
  <c r="G126" i="3"/>
  <c r="F126" i="3"/>
  <c r="E126" i="3"/>
  <c r="D126" i="3"/>
  <c r="C126" i="3"/>
  <c r="K125" i="3"/>
  <c r="J125" i="3"/>
  <c r="H125" i="3"/>
  <c r="G125" i="3"/>
  <c r="F125" i="3"/>
  <c r="E125" i="3"/>
  <c r="D125" i="3"/>
  <c r="C125" i="3"/>
  <c r="K124" i="3"/>
  <c r="J124" i="3"/>
  <c r="H124" i="3"/>
  <c r="G124" i="3"/>
  <c r="F124" i="3"/>
  <c r="E124" i="3"/>
  <c r="D124" i="3"/>
  <c r="C124" i="3"/>
  <c r="K123" i="3"/>
  <c r="J123" i="3"/>
  <c r="H123" i="3"/>
  <c r="G123" i="3"/>
  <c r="F123" i="3"/>
  <c r="E123" i="3"/>
  <c r="D123" i="3"/>
  <c r="C123" i="3"/>
  <c r="K122" i="3"/>
  <c r="J122" i="3"/>
  <c r="H122" i="3"/>
  <c r="G122" i="3"/>
  <c r="F122" i="3"/>
  <c r="E122" i="3"/>
  <c r="D122" i="3"/>
  <c r="C122" i="3"/>
  <c r="K121" i="3"/>
  <c r="J121" i="3"/>
  <c r="H121" i="3"/>
  <c r="G121" i="3"/>
  <c r="F121" i="3"/>
  <c r="E121" i="3"/>
  <c r="D121" i="3"/>
  <c r="C121" i="3"/>
  <c r="K120" i="3"/>
  <c r="J120" i="3"/>
  <c r="H120" i="3"/>
  <c r="G120" i="3"/>
  <c r="F120" i="3"/>
  <c r="E120" i="3"/>
  <c r="D120" i="3"/>
  <c r="C120" i="3"/>
  <c r="K119" i="3"/>
  <c r="J119" i="3"/>
  <c r="H119" i="3"/>
  <c r="G119" i="3"/>
  <c r="F119" i="3"/>
  <c r="E119" i="3"/>
  <c r="D119" i="3"/>
  <c r="C119" i="3"/>
  <c r="K118" i="3"/>
  <c r="J118" i="3"/>
  <c r="H118" i="3"/>
  <c r="G118" i="3"/>
  <c r="F118" i="3"/>
  <c r="E118" i="3"/>
  <c r="D118" i="3"/>
  <c r="C118" i="3"/>
  <c r="K117" i="3"/>
  <c r="J117" i="3"/>
  <c r="H117" i="3"/>
  <c r="G117" i="3"/>
  <c r="F117" i="3"/>
  <c r="E117" i="3"/>
  <c r="D117" i="3"/>
  <c r="C117" i="3"/>
  <c r="K116" i="3"/>
  <c r="J116" i="3"/>
  <c r="H116" i="3"/>
  <c r="G116" i="3"/>
  <c r="F116" i="3"/>
  <c r="E116" i="3"/>
  <c r="D116" i="3"/>
  <c r="C116" i="3"/>
  <c r="K115" i="3"/>
  <c r="J115" i="3"/>
  <c r="H115" i="3"/>
  <c r="G115" i="3"/>
  <c r="F115" i="3"/>
  <c r="E115" i="3"/>
  <c r="D115" i="3"/>
  <c r="C115" i="3"/>
  <c r="K114" i="3"/>
  <c r="J114" i="3"/>
  <c r="H114" i="3"/>
  <c r="G114" i="3"/>
  <c r="F114" i="3"/>
  <c r="E114" i="3"/>
  <c r="D114" i="3"/>
  <c r="C114" i="3"/>
  <c r="K113" i="3"/>
  <c r="J113" i="3"/>
  <c r="H113" i="3"/>
  <c r="G113" i="3"/>
  <c r="F113" i="3"/>
  <c r="E113" i="3"/>
  <c r="D113" i="3"/>
  <c r="C113" i="3"/>
  <c r="K112" i="3"/>
  <c r="J112" i="3"/>
  <c r="H112" i="3"/>
  <c r="G112" i="3"/>
  <c r="F112" i="3"/>
  <c r="E112" i="3"/>
  <c r="D112" i="3"/>
  <c r="C112" i="3"/>
  <c r="K109" i="3"/>
  <c r="J109" i="3"/>
  <c r="H109" i="3"/>
  <c r="G109" i="3"/>
  <c r="F109" i="3"/>
  <c r="E109" i="3"/>
  <c r="D109" i="3"/>
  <c r="C109" i="3"/>
  <c r="K108" i="3"/>
  <c r="J108" i="3"/>
  <c r="H108" i="3"/>
  <c r="G108" i="3"/>
  <c r="F108" i="3"/>
  <c r="E108" i="3"/>
  <c r="D108" i="3"/>
  <c r="C108" i="3"/>
  <c r="K107" i="3"/>
  <c r="J107" i="3"/>
  <c r="H107" i="3"/>
  <c r="G107" i="3"/>
  <c r="F107" i="3"/>
  <c r="E107" i="3"/>
  <c r="D107" i="3"/>
  <c r="C107" i="3"/>
  <c r="K106" i="3"/>
  <c r="J106" i="3"/>
  <c r="H106" i="3"/>
  <c r="G106" i="3"/>
  <c r="F106" i="3"/>
  <c r="E106" i="3"/>
  <c r="D106" i="3"/>
  <c r="C106" i="3"/>
  <c r="K105" i="3"/>
  <c r="J105" i="3"/>
  <c r="H105" i="3"/>
  <c r="G105" i="3"/>
  <c r="F105" i="3"/>
  <c r="E105" i="3"/>
  <c r="D105" i="3"/>
  <c r="C105" i="3"/>
  <c r="K104" i="3"/>
  <c r="J104" i="3"/>
  <c r="H104" i="3"/>
  <c r="G104" i="3"/>
  <c r="F104" i="3"/>
  <c r="E104" i="3"/>
  <c r="D104" i="3"/>
  <c r="C104" i="3"/>
  <c r="K103" i="3"/>
  <c r="J103" i="3"/>
  <c r="H103" i="3"/>
  <c r="G103" i="3"/>
  <c r="F103" i="3"/>
  <c r="E103" i="3"/>
  <c r="D103" i="3"/>
  <c r="C103" i="3"/>
  <c r="K102" i="3"/>
  <c r="J102" i="3"/>
  <c r="H102" i="3"/>
  <c r="G102" i="3"/>
  <c r="F102" i="3"/>
  <c r="E102" i="3"/>
  <c r="D102" i="3"/>
  <c r="C102" i="3"/>
  <c r="K101" i="3"/>
  <c r="J101" i="3"/>
  <c r="H101" i="3"/>
  <c r="G101" i="3"/>
  <c r="F101" i="3"/>
  <c r="E101" i="3"/>
  <c r="D101" i="3"/>
  <c r="C101" i="3"/>
  <c r="K100" i="3"/>
  <c r="J100" i="3"/>
  <c r="H100" i="3"/>
  <c r="G100" i="3"/>
  <c r="F100" i="3"/>
  <c r="E100" i="3"/>
  <c r="D100" i="3"/>
  <c r="C100" i="3"/>
  <c r="K99" i="3"/>
  <c r="J99" i="3"/>
  <c r="H99" i="3"/>
  <c r="G99" i="3"/>
  <c r="F99" i="3"/>
  <c r="E99" i="3"/>
  <c r="D99" i="3"/>
  <c r="C99" i="3"/>
  <c r="K98" i="3"/>
  <c r="J98" i="3"/>
  <c r="H98" i="3"/>
  <c r="G98" i="3"/>
  <c r="F98" i="3"/>
  <c r="E98" i="3"/>
  <c r="D98" i="3"/>
  <c r="C98" i="3"/>
  <c r="K97" i="3"/>
  <c r="J97" i="3"/>
  <c r="H97" i="3"/>
  <c r="G97" i="3"/>
  <c r="F97" i="3"/>
  <c r="E97" i="3"/>
  <c r="D97" i="3"/>
  <c r="C97" i="3"/>
  <c r="K96" i="3"/>
  <c r="J96" i="3"/>
  <c r="H96" i="3"/>
  <c r="G96" i="3"/>
  <c r="F96" i="3"/>
  <c r="E96" i="3"/>
  <c r="D96" i="3"/>
  <c r="C96" i="3"/>
  <c r="K95" i="3"/>
  <c r="J95" i="3"/>
  <c r="H95" i="3"/>
  <c r="G95" i="3"/>
  <c r="F95" i="3"/>
  <c r="E95" i="3"/>
  <c r="D95" i="3"/>
  <c r="C95" i="3"/>
  <c r="K94" i="3"/>
  <c r="J94" i="3"/>
  <c r="H94" i="3"/>
  <c r="G94" i="3"/>
  <c r="F94" i="3"/>
  <c r="E94" i="3"/>
  <c r="D94" i="3"/>
  <c r="C94" i="3"/>
  <c r="K93" i="3"/>
  <c r="J93" i="3"/>
  <c r="H93" i="3"/>
  <c r="G93" i="3"/>
  <c r="F93" i="3"/>
  <c r="E93" i="3"/>
  <c r="D93" i="3"/>
  <c r="C93" i="3"/>
  <c r="K92" i="3"/>
  <c r="J92" i="3"/>
  <c r="H92" i="3"/>
  <c r="G92" i="3"/>
  <c r="F92" i="3"/>
  <c r="E92" i="3"/>
  <c r="D92" i="3"/>
  <c r="C92" i="3"/>
  <c r="K91" i="3"/>
  <c r="J91" i="3"/>
  <c r="H91" i="3"/>
  <c r="G91" i="3"/>
  <c r="F91" i="3"/>
  <c r="E91" i="3"/>
  <c r="D91" i="3"/>
  <c r="C91" i="3"/>
  <c r="K90" i="3"/>
  <c r="J90" i="3"/>
  <c r="H90" i="3"/>
  <c r="G90" i="3"/>
  <c r="F90" i="3"/>
  <c r="E90" i="3"/>
  <c r="D90" i="3"/>
  <c r="C90" i="3"/>
  <c r="K89" i="3"/>
  <c r="J89" i="3"/>
  <c r="H89" i="3"/>
  <c r="G89" i="3"/>
  <c r="F89" i="3"/>
  <c r="E89" i="3"/>
  <c r="D89" i="3"/>
  <c r="C89" i="3"/>
  <c r="K88" i="3"/>
  <c r="J88" i="3"/>
  <c r="H88" i="3"/>
  <c r="G88" i="3"/>
  <c r="F88" i="3"/>
  <c r="E88" i="3"/>
  <c r="D88" i="3"/>
  <c r="C88" i="3"/>
  <c r="K87" i="3"/>
  <c r="J87" i="3"/>
  <c r="H87" i="3"/>
  <c r="G87" i="3"/>
  <c r="F87" i="3"/>
  <c r="E87" i="3"/>
  <c r="D87" i="3"/>
  <c r="C87" i="3"/>
  <c r="K86" i="3"/>
  <c r="J86" i="3"/>
  <c r="H86" i="3"/>
  <c r="G86" i="3"/>
  <c r="F86" i="3"/>
  <c r="E86" i="3"/>
  <c r="D86" i="3"/>
  <c r="C86" i="3"/>
  <c r="K85" i="3"/>
  <c r="J85" i="3"/>
  <c r="H85" i="3"/>
  <c r="G85" i="3"/>
  <c r="F85" i="3"/>
  <c r="E85" i="3"/>
  <c r="D85" i="3"/>
  <c r="C85" i="3"/>
  <c r="K84" i="3"/>
  <c r="J84" i="3"/>
  <c r="H84" i="3"/>
  <c r="G84" i="3"/>
  <c r="F84" i="3"/>
  <c r="E84" i="3"/>
  <c r="D84" i="3"/>
  <c r="C84" i="3"/>
  <c r="K83" i="3"/>
  <c r="J83" i="3"/>
  <c r="H83" i="3"/>
  <c r="G83" i="3"/>
  <c r="F83" i="3"/>
  <c r="E83" i="3"/>
  <c r="D83" i="3"/>
  <c r="C83" i="3"/>
  <c r="K82" i="3"/>
  <c r="J82" i="3"/>
  <c r="H82" i="3"/>
  <c r="G82" i="3"/>
  <c r="F82" i="3"/>
  <c r="E82" i="3"/>
  <c r="D82" i="3"/>
  <c r="C82" i="3"/>
  <c r="K81" i="3"/>
  <c r="J81" i="3"/>
  <c r="H81" i="3"/>
  <c r="G81" i="3"/>
  <c r="F81" i="3"/>
  <c r="E81" i="3"/>
  <c r="D81" i="3"/>
  <c r="C81" i="3"/>
  <c r="K80" i="3"/>
  <c r="J80" i="3"/>
  <c r="H80" i="3"/>
  <c r="G80" i="3"/>
  <c r="F80" i="3"/>
  <c r="E80" i="3"/>
  <c r="D80" i="3"/>
  <c r="C80" i="3"/>
  <c r="K79" i="3"/>
  <c r="J79" i="3"/>
  <c r="H79" i="3"/>
  <c r="G79" i="3"/>
  <c r="F79" i="3"/>
  <c r="E79" i="3"/>
  <c r="D79" i="3"/>
  <c r="C79" i="3"/>
  <c r="K78" i="3"/>
  <c r="J78" i="3"/>
  <c r="H78" i="3"/>
  <c r="G78" i="3"/>
  <c r="F78" i="3"/>
  <c r="E78" i="3"/>
  <c r="D78" i="3"/>
  <c r="C78" i="3"/>
  <c r="K77" i="3"/>
  <c r="J77" i="3"/>
  <c r="H77" i="3"/>
  <c r="G77" i="3"/>
  <c r="F77" i="3"/>
  <c r="E77" i="3"/>
  <c r="D77" i="3"/>
  <c r="C77" i="3"/>
  <c r="K76" i="3"/>
  <c r="J76" i="3"/>
  <c r="H76" i="3"/>
  <c r="G76" i="3"/>
  <c r="F76" i="3"/>
  <c r="E76" i="3"/>
  <c r="D76" i="3"/>
  <c r="C76" i="3"/>
  <c r="K75" i="3"/>
  <c r="J75" i="3"/>
  <c r="H75" i="3"/>
  <c r="G75" i="3"/>
  <c r="F75" i="3"/>
  <c r="E75" i="3"/>
  <c r="D75" i="3"/>
  <c r="C75" i="3"/>
  <c r="K74" i="3"/>
  <c r="J74" i="3"/>
  <c r="H74" i="3"/>
  <c r="G74" i="3"/>
  <c r="F74" i="3"/>
  <c r="E74" i="3"/>
  <c r="D74" i="3"/>
  <c r="C74" i="3"/>
  <c r="K73" i="3"/>
  <c r="J73" i="3"/>
  <c r="H73" i="3"/>
  <c r="G73" i="3"/>
  <c r="F73" i="3"/>
  <c r="E73" i="3"/>
  <c r="D73" i="3"/>
  <c r="C73" i="3"/>
  <c r="K72" i="3"/>
  <c r="J72" i="3"/>
  <c r="H72" i="3"/>
  <c r="G72" i="3"/>
  <c r="F72" i="3"/>
  <c r="E72" i="3"/>
  <c r="D72" i="3"/>
  <c r="C72" i="3"/>
  <c r="K71" i="3"/>
  <c r="J71" i="3"/>
  <c r="H71" i="3"/>
  <c r="G71" i="3"/>
  <c r="F71" i="3"/>
  <c r="E71" i="3"/>
  <c r="D71" i="3"/>
  <c r="C71" i="3"/>
  <c r="K70" i="3"/>
  <c r="J70" i="3"/>
  <c r="H70" i="3"/>
  <c r="G70" i="3"/>
  <c r="F70" i="3"/>
  <c r="E70" i="3"/>
  <c r="D70" i="3"/>
  <c r="C70" i="3"/>
  <c r="K69" i="3"/>
  <c r="J69" i="3"/>
  <c r="H69" i="3"/>
  <c r="G69" i="3"/>
  <c r="F69" i="3"/>
  <c r="E69" i="3"/>
  <c r="D69" i="3"/>
  <c r="C69" i="3"/>
  <c r="K68" i="3"/>
  <c r="J68" i="3"/>
  <c r="H68" i="3"/>
  <c r="G68" i="3"/>
  <c r="F68" i="3"/>
  <c r="E68" i="3"/>
  <c r="D68" i="3"/>
  <c r="C68" i="3"/>
  <c r="K67" i="3"/>
  <c r="J67" i="3"/>
  <c r="H67" i="3"/>
  <c r="G67" i="3"/>
  <c r="F67" i="3"/>
  <c r="E67" i="3"/>
  <c r="D67" i="3"/>
  <c r="C67" i="3"/>
  <c r="K66" i="3"/>
  <c r="J66" i="3"/>
  <c r="H66" i="3"/>
  <c r="G66" i="3"/>
  <c r="F66" i="3"/>
  <c r="E66" i="3"/>
  <c r="D66" i="3"/>
  <c r="C66" i="3"/>
  <c r="K65" i="3"/>
  <c r="J65" i="3"/>
  <c r="H65" i="3"/>
  <c r="G65" i="3"/>
  <c r="F65" i="3"/>
  <c r="E65" i="3"/>
  <c r="D65" i="3"/>
  <c r="C65" i="3"/>
  <c r="K64" i="3"/>
  <c r="J64" i="3"/>
  <c r="H64" i="3"/>
  <c r="G64" i="3"/>
  <c r="F64" i="3"/>
  <c r="E64" i="3"/>
  <c r="D64" i="3"/>
  <c r="C64" i="3"/>
  <c r="K63" i="3"/>
  <c r="J63" i="3"/>
  <c r="H63" i="3"/>
  <c r="G63" i="3"/>
  <c r="F63" i="3"/>
  <c r="E63" i="3"/>
  <c r="D63" i="3"/>
  <c r="C63" i="3"/>
  <c r="K62" i="3"/>
  <c r="J62" i="3"/>
  <c r="H62" i="3"/>
  <c r="G62" i="3"/>
  <c r="F62" i="3"/>
  <c r="E62" i="3"/>
  <c r="D62" i="3"/>
  <c r="C62" i="3"/>
  <c r="K61" i="3"/>
  <c r="J61" i="3"/>
  <c r="H61" i="3"/>
  <c r="G61" i="3"/>
  <c r="F61" i="3"/>
  <c r="E61" i="3"/>
  <c r="D61" i="3"/>
  <c r="C61" i="3"/>
  <c r="K60" i="3"/>
  <c r="J60" i="3"/>
  <c r="H60" i="3"/>
  <c r="G60" i="3"/>
  <c r="F60" i="3"/>
  <c r="E60" i="3"/>
  <c r="D60" i="3"/>
  <c r="C60" i="3"/>
  <c r="K59" i="3"/>
  <c r="J59" i="3"/>
  <c r="H59" i="3"/>
  <c r="G59" i="3"/>
  <c r="F59" i="3"/>
  <c r="E59" i="3"/>
  <c r="D59" i="3"/>
  <c r="C59" i="3"/>
  <c r="K58" i="3"/>
  <c r="J58" i="3"/>
  <c r="H58" i="3"/>
  <c r="G58" i="3"/>
  <c r="F58" i="3"/>
  <c r="E58" i="3"/>
  <c r="D58" i="3"/>
  <c r="C58" i="3"/>
  <c r="K57" i="3"/>
  <c r="J57" i="3"/>
  <c r="H57" i="3"/>
  <c r="G57" i="3"/>
  <c r="F57" i="3"/>
  <c r="E57" i="3"/>
  <c r="D57" i="3"/>
  <c r="C57" i="3"/>
  <c r="K56" i="3"/>
  <c r="J56" i="3"/>
  <c r="H56" i="3"/>
  <c r="G56" i="3"/>
  <c r="F56" i="3"/>
  <c r="E56" i="3"/>
  <c r="D56" i="3"/>
  <c r="C56" i="3"/>
  <c r="K55" i="3"/>
  <c r="J55" i="3"/>
  <c r="H55" i="3"/>
  <c r="I7" i="3" s="1"/>
  <c r="G55" i="3"/>
  <c r="F55" i="3"/>
  <c r="E55" i="3"/>
  <c r="D55" i="3"/>
  <c r="C55" i="3"/>
  <c r="K54" i="3"/>
  <c r="J54" i="3"/>
  <c r="H54" i="3"/>
  <c r="G54" i="3"/>
  <c r="F54" i="3"/>
  <c r="E54" i="3"/>
  <c r="D54" i="3"/>
  <c r="C54" i="3"/>
  <c r="K53" i="3"/>
  <c r="J53" i="3"/>
  <c r="H53" i="3"/>
  <c r="G53" i="3"/>
  <c r="L53" i="3" s="1"/>
  <c r="F53" i="3"/>
  <c r="E53" i="3"/>
  <c r="D53" i="3"/>
  <c r="C53" i="3"/>
  <c r="K52" i="3"/>
  <c r="J52" i="3"/>
  <c r="H52" i="3"/>
  <c r="G52" i="3"/>
  <c r="F52" i="3"/>
  <c r="E52" i="3"/>
  <c r="D52" i="3"/>
  <c r="C52" i="3"/>
  <c r="K51" i="3"/>
  <c r="J51" i="3"/>
  <c r="H51" i="3"/>
  <c r="G51" i="3"/>
  <c r="L51" i="3" s="1"/>
  <c r="F51" i="3"/>
  <c r="E51" i="3"/>
  <c r="D51" i="3"/>
  <c r="C51" i="3"/>
  <c r="K50" i="3"/>
  <c r="J50" i="3"/>
  <c r="H50" i="3"/>
  <c r="G50" i="3"/>
  <c r="L50" i="3" s="1"/>
  <c r="F50" i="3"/>
  <c r="E50" i="3"/>
  <c r="D50" i="3"/>
  <c r="C50" i="3"/>
  <c r="K49" i="3"/>
  <c r="J49" i="3"/>
  <c r="H49" i="3"/>
  <c r="G49" i="3"/>
  <c r="L49" i="3" s="1"/>
  <c r="F49" i="3"/>
  <c r="E49" i="3"/>
  <c r="D49" i="3"/>
  <c r="C49" i="3"/>
  <c r="K48" i="3"/>
  <c r="J48" i="3"/>
  <c r="H48" i="3"/>
  <c r="G48" i="3"/>
  <c r="L48" i="3" s="1"/>
  <c r="F48" i="3"/>
  <c r="E48" i="3"/>
  <c r="D48" i="3"/>
  <c r="C48" i="3"/>
  <c r="K47" i="3"/>
  <c r="J47" i="3"/>
  <c r="H47" i="3"/>
  <c r="G47" i="3"/>
  <c r="L47" i="3" s="1"/>
  <c r="F47" i="3"/>
  <c r="E47" i="3"/>
  <c r="D47" i="3"/>
  <c r="C47" i="3"/>
  <c r="K46" i="3"/>
  <c r="J46" i="3"/>
  <c r="H46" i="3"/>
  <c r="G46" i="3"/>
  <c r="L46" i="3" s="1"/>
  <c r="F46" i="3"/>
  <c r="E46" i="3"/>
  <c r="D46" i="3"/>
  <c r="C46" i="3"/>
  <c r="K45" i="3"/>
  <c r="J45" i="3"/>
  <c r="H45" i="3"/>
  <c r="G45" i="3"/>
  <c r="L45" i="3" s="1"/>
  <c r="F45" i="3"/>
  <c r="E45" i="3"/>
  <c r="D45" i="3"/>
  <c r="C45" i="3"/>
  <c r="K44" i="3"/>
  <c r="J44" i="3"/>
  <c r="H44" i="3"/>
  <c r="G44" i="3"/>
  <c r="L44" i="3" s="1"/>
  <c r="F44" i="3"/>
  <c r="E44" i="3"/>
  <c r="D44" i="3"/>
  <c r="C44" i="3"/>
  <c r="K43" i="3"/>
  <c r="J43" i="3"/>
  <c r="H43" i="3"/>
  <c r="G43" i="3"/>
  <c r="L43" i="3" s="1"/>
  <c r="F43" i="3"/>
  <c r="E43" i="3"/>
  <c r="D43" i="3"/>
  <c r="C43" i="3"/>
  <c r="K42" i="3"/>
  <c r="J42" i="3"/>
  <c r="H42" i="3"/>
  <c r="G42" i="3"/>
  <c r="L42" i="3" s="1"/>
  <c r="F42" i="3"/>
  <c r="E42" i="3"/>
  <c r="D42" i="3"/>
  <c r="C42" i="3"/>
  <c r="K41" i="3"/>
  <c r="J41" i="3"/>
  <c r="H41" i="3"/>
  <c r="G41" i="3"/>
  <c r="L41" i="3" s="1"/>
  <c r="F41" i="3"/>
  <c r="E41" i="3"/>
  <c r="D41" i="3"/>
  <c r="C41" i="3"/>
  <c r="K40" i="3"/>
  <c r="J40" i="3"/>
  <c r="H40" i="3"/>
  <c r="G40" i="3"/>
  <c r="L40" i="3" s="1"/>
  <c r="F40" i="3"/>
  <c r="E40" i="3"/>
  <c r="D40" i="3"/>
  <c r="C40" i="3"/>
  <c r="K39" i="3"/>
  <c r="J39" i="3"/>
  <c r="H39" i="3"/>
  <c r="G39" i="3"/>
  <c r="L39" i="3" s="1"/>
  <c r="F39" i="3"/>
  <c r="E39" i="3"/>
  <c r="D39" i="3"/>
  <c r="C39" i="3"/>
  <c r="K38" i="3"/>
  <c r="J38" i="3"/>
  <c r="H38" i="3"/>
  <c r="G38" i="3"/>
  <c r="L38" i="3" s="1"/>
  <c r="F38" i="3"/>
  <c r="E38" i="3"/>
  <c r="D38" i="3"/>
  <c r="C38" i="3"/>
  <c r="K37" i="3"/>
  <c r="J37" i="3"/>
  <c r="H37" i="3"/>
  <c r="G37" i="3"/>
  <c r="L37" i="3" s="1"/>
  <c r="F37" i="3"/>
  <c r="E37" i="3"/>
  <c r="D37" i="3"/>
  <c r="C37" i="3"/>
  <c r="K36" i="3"/>
  <c r="J36" i="3"/>
  <c r="H36" i="3"/>
  <c r="G36" i="3"/>
  <c r="L36" i="3" s="1"/>
  <c r="F36" i="3"/>
  <c r="E36" i="3"/>
  <c r="D36" i="3"/>
  <c r="C36" i="3"/>
  <c r="K35" i="3"/>
  <c r="J35" i="3"/>
  <c r="H35" i="3"/>
  <c r="G35" i="3"/>
  <c r="L35" i="3" s="1"/>
  <c r="F35" i="3"/>
  <c r="E35" i="3"/>
  <c r="D35" i="3"/>
  <c r="C35" i="3"/>
  <c r="K34" i="3"/>
  <c r="J34" i="3"/>
  <c r="H34" i="3"/>
  <c r="G34" i="3"/>
  <c r="L34" i="3" s="1"/>
  <c r="F34" i="3"/>
  <c r="E34" i="3"/>
  <c r="D34" i="3"/>
  <c r="C34" i="3"/>
  <c r="K33" i="3"/>
  <c r="J33" i="3"/>
  <c r="H33" i="3"/>
  <c r="G33" i="3"/>
  <c r="L33" i="3" s="1"/>
  <c r="F33" i="3"/>
  <c r="E33" i="3"/>
  <c r="D33" i="3"/>
  <c r="C33" i="3"/>
  <c r="K32" i="3"/>
  <c r="J32" i="3"/>
  <c r="H32" i="3"/>
  <c r="G32" i="3"/>
  <c r="L32" i="3" s="1"/>
  <c r="F32" i="3"/>
  <c r="E32" i="3"/>
  <c r="D32" i="3"/>
  <c r="C32" i="3"/>
  <c r="K31" i="3"/>
  <c r="J31" i="3"/>
  <c r="H31" i="3"/>
  <c r="G31" i="3"/>
  <c r="L31" i="3" s="1"/>
  <c r="F31" i="3"/>
  <c r="E31" i="3"/>
  <c r="D31" i="3"/>
  <c r="C31" i="3"/>
  <c r="K30" i="3"/>
  <c r="J30" i="3"/>
  <c r="H30" i="3"/>
  <c r="G30" i="3"/>
  <c r="L30" i="3" s="1"/>
  <c r="F30" i="3"/>
  <c r="E30" i="3"/>
  <c r="D30" i="3"/>
  <c r="C30" i="3"/>
  <c r="K29" i="3"/>
  <c r="J29" i="3"/>
  <c r="H29" i="3"/>
  <c r="G29" i="3"/>
  <c r="L29" i="3" s="1"/>
  <c r="F29" i="3"/>
  <c r="E29" i="3"/>
  <c r="D29" i="3"/>
  <c r="C29" i="3"/>
  <c r="K28" i="3"/>
  <c r="J28" i="3"/>
  <c r="H28" i="3"/>
  <c r="G28" i="3"/>
  <c r="L28" i="3" s="1"/>
  <c r="F28" i="3"/>
  <c r="E28" i="3"/>
  <c r="D28" i="3"/>
  <c r="C28" i="3"/>
  <c r="K27" i="3"/>
  <c r="J27" i="3"/>
  <c r="H27" i="3"/>
  <c r="G27" i="3"/>
  <c r="L27" i="3" s="1"/>
  <c r="F27" i="3"/>
  <c r="E27" i="3"/>
  <c r="D27" i="3"/>
  <c r="C27" i="3"/>
  <c r="K26" i="3"/>
  <c r="J26" i="3"/>
  <c r="H26" i="3"/>
  <c r="G26" i="3"/>
  <c r="L26" i="3" s="1"/>
  <c r="F26" i="3"/>
  <c r="E26" i="3"/>
  <c r="D26" i="3"/>
  <c r="C26" i="3"/>
  <c r="K25" i="3"/>
  <c r="J25" i="3"/>
  <c r="H25" i="3"/>
  <c r="G25" i="3"/>
  <c r="L25" i="3" s="1"/>
  <c r="F25" i="3"/>
  <c r="E25" i="3"/>
  <c r="D25" i="3"/>
  <c r="C25" i="3"/>
  <c r="K24" i="3"/>
  <c r="J24" i="3"/>
  <c r="H24" i="3"/>
  <c r="G24" i="3"/>
  <c r="L24" i="3" s="1"/>
  <c r="F24" i="3"/>
  <c r="E24" i="3"/>
  <c r="D24" i="3"/>
  <c r="C24" i="3"/>
  <c r="K23" i="3"/>
  <c r="J23" i="3"/>
  <c r="H23" i="3"/>
  <c r="G23" i="3"/>
  <c r="L23" i="3" s="1"/>
  <c r="F23" i="3"/>
  <c r="E23" i="3"/>
  <c r="D23" i="3"/>
  <c r="C23" i="3"/>
  <c r="K22" i="3"/>
  <c r="J22" i="3"/>
  <c r="H22" i="3"/>
  <c r="G22" i="3"/>
  <c r="L22" i="3" s="1"/>
  <c r="F22" i="3"/>
  <c r="E22" i="3"/>
  <c r="D22" i="3"/>
  <c r="C22" i="3"/>
  <c r="K21" i="3"/>
  <c r="J21" i="3"/>
  <c r="H21" i="3"/>
  <c r="G21" i="3"/>
  <c r="L21" i="3" s="1"/>
  <c r="F21" i="3"/>
  <c r="E21" i="3"/>
  <c r="D21" i="3"/>
  <c r="C21" i="3"/>
  <c r="K20" i="3"/>
  <c r="J20" i="3"/>
  <c r="H20" i="3"/>
  <c r="G20" i="3"/>
  <c r="L20" i="3" s="1"/>
  <c r="F20" i="3"/>
  <c r="E20" i="3"/>
  <c r="D20" i="3"/>
  <c r="C20" i="3"/>
  <c r="K19" i="3"/>
  <c r="J19" i="3"/>
  <c r="H19" i="3"/>
  <c r="G19" i="3"/>
  <c r="L19" i="3" s="1"/>
  <c r="F19" i="3"/>
  <c r="E19" i="3"/>
  <c r="D19" i="3"/>
  <c r="C19" i="3"/>
  <c r="K18" i="3"/>
  <c r="J18" i="3"/>
  <c r="H18" i="3"/>
  <c r="G18" i="3"/>
  <c r="L18" i="3" s="1"/>
  <c r="F18" i="3"/>
  <c r="E18" i="3"/>
  <c r="D18" i="3"/>
  <c r="C18" i="3"/>
  <c r="K17" i="3"/>
  <c r="J17" i="3"/>
  <c r="H17" i="3"/>
  <c r="G17" i="3"/>
  <c r="L17" i="3" s="1"/>
  <c r="F17" i="3"/>
  <c r="E17" i="3"/>
  <c r="D17" i="3"/>
  <c r="C17" i="3"/>
  <c r="K16" i="3"/>
  <c r="J16" i="3"/>
  <c r="H16" i="3"/>
  <c r="G16" i="3"/>
  <c r="L16" i="3" s="1"/>
  <c r="F16" i="3"/>
  <c r="E16" i="3"/>
  <c r="D16" i="3"/>
  <c r="C16" i="3"/>
  <c r="K15" i="3"/>
  <c r="J15" i="3"/>
  <c r="H15" i="3"/>
  <c r="G15" i="3"/>
  <c r="L15" i="3" s="1"/>
  <c r="F15" i="3"/>
  <c r="E15" i="3"/>
  <c r="D15" i="3"/>
  <c r="C15" i="3"/>
  <c r="K14" i="3"/>
  <c r="J14" i="3"/>
  <c r="H14" i="3"/>
  <c r="G14" i="3"/>
  <c r="L14" i="3" s="1"/>
  <c r="F14" i="3"/>
  <c r="E14" i="3"/>
  <c r="D14" i="3"/>
  <c r="C14" i="3"/>
  <c r="K13" i="3"/>
  <c r="J13" i="3"/>
  <c r="H13" i="3"/>
  <c r="G13" i="3"/>
  <c r="N13" i="3" s="1"/>
  <c r="F13" i="3"/>
  <c r="E13" i="3"/>
  <c r="D13" i="3"/>
  <c r="C13" i="3"/>
  <c r="K12" i="3"/>
  <c r="J12" i="3"/>
  <c r="H12" i="3"/>
  <c r="G12" i="3"/>
  <c r="N45" i="3" s="1"/>
  <c r="F12" i="3"/>
  <c r="E12" i="3"/>
  <c r="D12" i="3"/>
  <c r="C12" i="3"/>
  <c r="K11" i="3"/>
  <c r="J11" i="3"/>
  <c r="H11" i="3"/>
  <c r="G11" i="3"/>
  <c r="N28" i="3" s="1"/>
  <c r="F11" i="3"/>
  <c r="E11" i="3"/>
  <c r="D11" i="3"/>
  <c r="C11" i="3"/>
  <c r="N10" i="3"/>
  <c r="O10" i="3" s="1"/>
  <c r="K10" i="3"/>
  <c r="J10" i="3"/>
  <c r="H10" i="3"/>
  <c r="G10" i="3"/>
  <c r="N48" i="3" s="1"/>
  <c r="F10" i="3"/>
  <c r="E10" i="3"/>
  <c r="D10" i="3"/>
  <c r="C10" i="3"/>
  <c r="G7" i="3"/>
  <c r="E7" i="3"/>
  <c r="I6" i="3"/>
  <c r="I5" i="3" s="1"/>
  <c r="G6" i="3"/>
  <c r="E6" i="3"/>
  <c r="G5" i="3"/>
  <c r="E5" i="3"/>
  <c r="E3" i="3"/>
  <c r="H2" i="3"/>
  <c r="E2" i="3"/>
  <c r="H1" i="3"/>
  <c r="E1" i="3"/>
  <c r="K211" i="2"/>
  <c r="J211" i="2"/>
  <c r="H211" i="2"/>
  <c r="G211" i="2"/>
  <c r="F211" i="2"/>
  <c r="E211" i="2"/>
  <c r="D211" i="2"/>
  <c r="C211" i="2"/>
  <c r="K210" i="2"/>
  <c r="J210" i="2"/>
  <c r="H210" i="2"/>
  <c r="G210" i="2"/>
  <c r="F210" i="2"/>
  <c r="E210" i="2"/>
  <c r="D210" i="2"/>
  <c r="C210" i="2"/>
  <c r="Q209" i="2"/>
  <c r="K209" i="2"/>
  <c r="J209" i="2"/>
  <c r="H209" i="2"/>
  <c r="G209" i="2"/>
  <c r="F209" i="2"/>
  <c r="E209" i="2"/>
  <c r="D209" i="2"/>
  <c r="C209" i="2"/>
  <c r="K208" i="2"/>
  <c r="J208" i="2"/>
  <c r="H208" i="2"/>
  <c r="G208" i="2"/>
  <c r="F208" i="2"/>
  <c r="E208" i="2"/>
  <c r="D208" i="2"/>
  <c r="C208" i="2"/>
  <c r="K207" i="2"/>
  <c r="J207" i="2"/>
  <c r="H207" i="2"/>
  <c r="G207" i="2"/>
  <c r="F207" i="2"/>
  <c r="E207" i="2"/>
  <c r="D207" i="2"/>
  <c r="C207" i="2"/>
  <c r="K206" i="2"/>
  <c r="J206" i="2"/>
  <c r="H206" i="2"/>
  <c r="G206" i="2"/>
  <c r="F206" i="2"/>
  <c r="E206" i="2"/>
  <c r="D206" i="2"/>
  <c r="C206" i="2"/>
  <c r="K205" i="2"/>
  <c r="J205" i="2"/>
  <c r="H205" i="2"/>
  <c r="G205" i="2"/>
  <c r="F205" i="2"/>
  <c r="E205" i="2"/>
  <c r="D205" i="2"/>
  <c r="C205" i="2"/>
  <c r="K204" i="2"/>
  <c r="J204" i="2"/>
  <c r="H204" i="2"/>
  <c r="G204" i="2"/>
  <c r="F204" i="2"/>
  <c r="E204" i="2"/>
  <c r="D204" i="2"/>
  <c r="C204" i="2"/>
  <c r="K203" i="2"/>
  <c r="J203" i="2"/>
  <c r="H203" i="2"/>
  <c r="G203" i="2"/>
  <c r="F203" i="2"/>
  <c r="E203" i="2"/>
  <c r="D203" i="2"/>
  <c r="C203" i="2"/>
  <c r="K202" i="2"/>
  <c r="J202" i="2"/>
  <c r="H202" i="2"/>
  <c r="G202" i="2"/>
  <c r="F202" i="2"/>
  <c r="E202" i="2"/>
  <c r="D202" i="2"/>
  <c r="C202" i="2"/>
  <c r="K201" i="2"/>
  <c r="J201" i="2"/>
  <c r="H201" i="2"/>
  <c r="G201" i="2"/>
  <c r="F201" i="2"/>
  <c r="E201" i="2"/>
  <c r="D201" i="2"/>
  <c r="C201" i="2"/>
  <c r="K200" i="2"/>
  <c r="J200" i="2"/>
  <c r="H200" i="2"/>
  <c r="G200" i="2"/>
  <c r="F200" i="2"/>
  <c r="E200" i="2"/>
  <c r="D200" i="2"/>
  <c r="C200" i="2"/>
  <c r="M199" i="2"/>
  <c r="K199" i="2"/>
  <c r="J199" i="2"/>
  <c r="H199" i="2"/>
  <c r="G199" i="2"/>
  <c r="F199" i="2"/>
  <c r="E199" i="2"/>
  <c r="D199" i="2"/>
  <c r="C199" i="2"/>
  <c r="K198" i="2"/>
  <c r="J198" i="2"/>
  <c r="H198" i="2"/>
  <c r="G198" i="2"/>
  <c r="F198" i="2"/>
  <c r="E198" i="2"/>
  <c r="D198" i="2"/>
  <c r="C198" i="2"/>
  <c r="K197" i="2"/>
  <c r="J197" i="2"/>
  <c r="H197" i="2"/>
  <c r="G197" i="2"/>
  <c r="F197" i="2"/>
  <c r="E197" i="2"/>
  <c r="D197" i="2"/>
  <c r="C197" i="2"/>
  <c r="K196" i="2"/>
  <c r="J196" i="2"/>
  <c r="H196" i="2"/>
  <c r="G196" i="2"/>
  <c r="F196" i="2"/>
  <c r="E196" i="2"/>
  <c r="D196" i="2"/>
  <c r="C196" i="2"/>
  <c r="K195" i="2"/>
  <c r="J195" i="2"/>
  <c r="H195" i="2"/>
  <c r="G195" i="2"/>
  <c r="F195" i="2"/>
  <c r="E195" i="2"/>
  <c r="D195" i="2"/>
  <c r="C195" i="2"/>
  <c r="K194" i="2"/>
  <c r="J194" i="2"/>
  <c r="H194" i="2"/>
  <c r="G194" i="2"/>
  <c r="F194" i="2"/>
  <c r="E194" i="2"/>
  <c r="D194" i="2"/>
  <c r="C194" i="2"/>
  <c r="Q193" i="2"/>
  <c r="K193" i="2"/>
  <c r="J193" i="2"/>
  <c r="H193" i="2"/>
  <c r="G193" i="2"/>
  <c r="F193" i="2"/>
  <c r="E193" i="2"/>
  <c r="D193" i="2"/>
  <c r="C193" i="2"/>
  <c r="K192" i="2"/>
  <c r="J192" i="2"/>
  <c r="H192" i="2"/>
  <c r="G192" i="2"/>
  <c r="F192" i="2"/>
  <c r="E192" i="2"/>
  <c r="D192" i="2"/>
  <c r="C192" i="2"/>
  <c r="K191" i="2"/>
  <c r="J191" i="2"/>
  <c r="H191" i="2"/>
  <c r="G191" i="2"/>
  <c r="F191" i="2"/>
  <c r="E191" i="2"/>
  <c r="D191" i="2"/>
  <c r="C191" i="2"/>
  <c r="Q190" i="2"/>
  <c r="K190" i="2"/>
  <c r="J190" i="2"/>
  <c r="H190" i="2"/>
  <c r="G190" i="2"/>
  <c r="F190" i="2"/>
  <c r="E190" i="2"/>
  <c r="D190" i="2"/>
  <c r="C190" i="2"/>
  <c r="K189" i="2"/>
  <c r="J189" i="2"/>
  <c r="H189" i="2"/>
  <c r="G189" i="2"/>
  <c r="F189" i="2"/>
  <c r="E189" i="2"/>
  <c r="D189" i="2"/>
  <c r="C189" i="2"/>
  <c r="K188" i="2"/>
  <c r="J188" i="2"/>
  <c r="H188" i="2"/>
  <c r="G188" i="2"/>
  <c r="F188" i="2"/>
  <c r="E188" i="2"/>
  <c r="D188" i="2"/>
  <c r="C188" i="2"/>
  <c r="M187" i="2"/>
  <c r="K187" i="2"/>
  <c r="J187" i="2"/>
  <c r="H187" i="2"/>
  <c r="G187" i="2"/>
  <c r="F187" i="2"/>
  <c r="E187" i="2"/>
  <c r="D187" i="2"/>
  <c r="C187" i="2"/>
  <c r="K186" i="2"/>
  <c r="J186" i="2"/>
  <c r="H186" i="2"/>
  <c r="G186" i="2"/>
  <c r="F186" i="2"/>
  <c r="E186" i="2"/>
  <c r="D186" i="2"/>
  <c r="C186" i="2"/>
  <c r="K185" i="2"/>
  <c r="J185" i="2"/>
  <c r="H185" i="2"/>
  <c r="G185" i="2"/>
  <c r="F185" i="2"/>
  <c r="E185" i="2"/>
  <c r="D185" i="2"/>
  <c r="C185" i="2"/>
  <c r="K184" i="2"/>
  <c r="J184" i="2"/>
  <c r="H184" i="2"/>
  <c r="G184" i="2"/>
  <c r="F184" i="2"/>
  <c r="E184" i="2"/>
  <c r="D184" i="2"/>
  <c r="C184" i="2"/>
  <c r="M183" i="2"/>
  <c r="K183" i="2"/>
  <c r="J183" i="2"/>
  <c r="H183" i="2"/>
  <c r="G183" i="2"/>
  <c r="F183" i="2"/>
  <c r="E183" i="2"/>
  <c r="D183" i="2"/>
  <c r="C183" i="2"/>
  <c r="K182" i="2"/>
  <c r="J182" i="2"/>
  <c r="H182" i="2"/>
  <c r="G182" i="2"/>
  <c r="F182" i="2"/>
  <c r="E182" i="2"/>
  <c r="D182" i="2"/>
  <c r="C182" i="2"/>
  <c r="K181" i="2"/>
  <c r="J181" i="2"/>
  <c r="H181" i="2"/>
  <c r="G181" i="2"/>
  <c r="F181" i="2"/>
  <c r="E181" i="2"/>
  <c r="D181" i="2"/>
  <c r="C181" i="2"/>
  <c r="M180" i="2"/>
  <c r="K180" i="2"/>
  <c r="J180" i="2"/>
  <c r="H180" i="2"/>
  <c r="G180" i="2"/>
  <c r="F180" i="2"/>
  <c r="E180" i="2"/>
  <c r="D180" i="2"/>
  <c r="C180" i="2"/>
  <c r="K179" i="2"/>
  <c r="J179" i="2"/>
  <c r="H179" i="2"/>
  <c r="G179" i="2"/>
  <c r="F179" i="2"/>
  <c r="E179" i="2"/>
  <c r="D179" i="2"/>
  <c r="C179" i="2"/>
  <c r="K178" i="2"/>
  <c r="J178" i="2"/>
  <c r="H178" i="2"/>
  <c r="G178" i="2"/>
  <c r="F178" i="2"/>
  <c r="E178" i="2"/>
  <c r="D178" i="2"/>
  <c r="C178" i="2"/>
  <c r="K177" i="2"/>
  <c r="J177" i="2"/>
  <c r="H177" i="2"/>
  <c r="G177" i="2"/>
  <c r="F177" i="2"/>
  <c r="E177" i="2"/>
  <c r="D177" i="2"/>
  <c r="C177" i="2"/>
  <c r="K176" i="2"/>
  <c r="J176" i="2"/>
  <c r="H176" i="2"/>
  <c r="G176" i="2"/>
  <c r="F176" i="2"/>
  <c r="E176" i="2"/>
  <c r="D176" i="2"/>
  <c r="C176" i="2"/>
  <c r="K175" i="2"/>
  <c r="J175" i="2"/>
  <c r="H175" i="2"/>
  <c r="G175" i="2"/>
  <c r="F175" i="2"/>
  <c r="E175" i="2"/>
  <c r="D175" i="2"/>
  <c r="C175" i="2"/>
  <c r="K174" i="2"/>
  <c r="J174" i="2"/>
  <c r="H174" i="2"/>
  <c r="G174" i="2"/>
  <c r="F174" i="2"/>
  <c r="E174" i="2"/>
  <c r="D174" i="2"/>
  <c r="C174" i="2"/>
  <c r="K173" i="2"/>
  <c r="J173" i="2"/>
  <c r="H173" i="2"/>
  <c r="G173" i="2"/>
  <c r="F173" i="2"/>
  <c r="E173" i="2"/>
  <c r="D173" i="2"/>
  <c r="C173" i="2"/>
  <c r="K172" i="2"/>
  <c r="J172" i="2"/>
  <c r="H172" i="2"/>
  <c r="G172" i="2"/>
  <c r="F172" i="2"/>
  <c r="E172" i="2"/>
  <c r="D172" i="2"/>
  <c r="C172" i="2"/>
  <c r="K171" i="2"/>
  <c r="J171" i="2"/>
  <c r="H171" i="2"/>
  <c r="G171" i="2"/>
  <c r="F171" i="2"/>
  <c r="E171" i="2"/>
  <c r="D171" i="2"/>
  <c r="C171" i="2"/>
  <c r="K170" i="2"/>
  <c r="J170" i="2"/>
  <c r="H170" i="2"/>
  <c r="G170" i="2"/>
  <c r="F170" i="2"/>
  <c r="E170" i="2"/>
  <c r="D170" i="2"/>
  <c r="C170" i="2"/>
  <c r="K169" i="2"/>
  <c r="J169" i="2"/>
  <c r="H169" i="2"/>
  <c r="G169" i="2"/>
  <c r="F169" i="2"/>
  <c r="E169" i="2"/>
  <c r="D169" i="2"/>
  <c r="C169" i="2"/>
  <c r="K168" i="2"/>
  <c r="J168" i="2"/>
  <c r="H168" i="2"/>
  <c r="G168" i="2"/>
  <c r="F168" i="2"/>
  <c r="E168" i="2"/>
  <c r="D168" i="2"/>
  <c r="C168" i="2"/>
  <c r="K167" i="2"/>
  <c r="J167" i="2"/>
  <c r="H167" i="2"/>
  <c r="G167" i="2"/>
  <c r="F167" i="2"/>
  <c r="E167" i="2"/>
  <c r="D167" i="2"/>
  <c r="C167" i="2"/>
  <c r="K166" i="2"/>
  <c r="J166" i="2"/>
  <c r="H166" i="2"/>
  <c r="G166" i="2"/>
  <c r="F166" i="2"/>
  <c r="E166" i="2"/>
  <c r="D166" i="2"/>
  <c r="C166" i="2"/>
  <c r="Q165" i="2"/>
  <c r="K165" i="2"/>
  <c r="J165" i="2"/>
  <c r="H165" i="2"/>
  <c r="G165" i="2"/>
  <c r="F165" i="2"/>
  <c r="E165" i="2"/>
  <c r="D165" i="2"/>
  <c r="C165" i="2"/>
  <c r="K164" i="2"/>
  <c r="J164" i="2"/>
  <c r="H164" i="2"/>
  <c r="G164" i="2"/>
  <c r="F164" i="2"/>
  <c r="E164" i="2"/>
  <c r="D164" i="2"/>
  <c r="C164" i="2"/>
  <c r="K163" i="2"/>
  <c r="J163" i="2"/>
  <c r="H163" i="2"/>
  <c r="G163" i="2"/>
  <c r="F163" i="2"/>
  <c r="E163" i="2"/>
  <c r="D163" i="2"/>
  <c r="C163" i="2"/>
  <c r="K162" i="2"/>
  <c r="J162" i="2"/>
  <c r="H162" i="2"/>
  <c r="G162" i="2"/>
  <c r="F162" i="2"/>
  <c r="E162" i="2"/>
  <c r="D162" i="2"/>
  <c r="C162" i="2"/>
  <c r="Q161" i="2"/>
  <c r="K161" i="2"/>
  <c r="J161" i="2"/>
  <c r="H161" i="2"/>
  <c r="G161" i="2"/>
  <c r="F161" i="2"/>
  <c r="E161" i="2"/>
  <c r="D161" i="2"/>
  <c r="C161" i="2"/>
  <c r="K160" i="2"/>
  <c r="J160" i="2"/>
  <c r="H160" i="2"/>
  <c r="G160" i="2"/>
  <c r="F160" i="2"/>
  <c r="E160" i="2"/>
  <c r="D160" i="2"/>
  <c r="C160" i="2"/>
  <c r="K159" i="2"/>
  <c r="J159" i="2"/>
  <c r="H159" i="2"/>
  <c r="G159" i="2"/>
  <c r="F159" i="2"/>
  <c r="E159" i="2"/>
  <c r="D159" i="2"/>
  <c r="C159" i="2"/>
  <c r="Q158" i="2"/>
  <c r="K158" i="2"/>
  <c r="J158" i="2"/>
  <c r="H158" i="2"/>
  <c r="G158" i="2"/>
  <c r="F158" i="2"/>
  <c r="E158" i="2"/>
  <c r="D158" i="2"/>
  <c r="C158" i="2"/>
  <c r="K157" i="2"/>
  <c r="J157" i="2"/>
  <c r="H157" i="2"/>
  <c r="G157" i="2"/>
  <c r="F157" i="2"/>
  <c r="E157" i="2"/>
  <c r="D157" i="2"/>
  <c r="C157" i="2"/>
  <c r="K156" i="2"/>
  <c r="J156" i="2"/>
  <c r="H156" i="2"/>
  <c r="G156" i="2"/>
  <c r="F156" i="2"/>
  <c r="E156" i="2"/>
  <c r="D156" i="2"/>
  <c r="C156" i="2"/>
  <c r="K155" i="2"/>
  <c r="J155" i="2"/>
  <c r="H155" i="2"/>
  <c r="G155" i="2"/>
  <c r="F155" i="2"/>
  <c r="E155" i="2"/>
  <c r="D155" i="2"/>
  <c r="C155" i="2"/>
  <c r="K154" i="2"/>
  <c r="J154" i="2"/>
  <c r="H154" i="2"/>
  <c r="G154" i="2"/>
  <c r="F154" i="2"/>
  <c r="E154" i="2"/>
  <c r="D154" i="2"/>
  <c r="C154" i="2"/>
  <c r="K153" i="2"/>
  <c r="J153" i="2"/>
  <c r="H153" i="2"/>
  <c r="G153" i="2"/>
  <c r="F153" i="2"/>
  <c r="E153" i="2"/>
  <c r="D153" i="2"/>
  <c r="C153" i="2"/>
  <c r="K152" i="2"/>
  <c r="J152" i="2"/>
  <c r="H152" i="2"/>
  <c r="G152" i="2"/>
  <c r="F152" i="2"/>
  <c r="E152" i="2"/>
  <c r="D152" i="2"/>
  <c r="C152" i="2"/>
  <c r="Q151" i="2"/>
  <c r="K151" i="2"/>
  <c r="J151" i="2"/>
  <c r="H151" i="2"/>
  <c r="G151" i="2"/>
  <c r="F151" i="2"/>
  <c r="E151" i="2"/>
  <c r="D151" i="2"/>
  <c r="C151" i="2"/>
  <c r="K150" i="2"/>
  <c r="J150" i="2"/>
  <c r="H150" i="2"/>
  <c r="G150" i="2"/>
  <c r="L150" i="2" s="1"/>
  <c r="F150" i="2"/>
  <c r="E150" i="2"/>
  <c r="D150" i="2"/>
  <c r="C150" i="2"/>
  <c r="K149" i="2"/>
  <c r="J149" i="2"/>
  <c r="H149" i="2"/>
  <c r="G149" i="2"/>
  <c r="F149" i="2"/>
  <c r="E149" i="2"/>
  <c r="D149" i="2"/>
  <c r="C149" i="2"/>
  <c r="K148" i="2"/>
  <c r="J148" i="2"/>
  <c r="H148" i="2"/>
  <c r="G148" i="2"/>
  <c r="L148" i="2" s="1"/>
  <c r="F148" i="2"/>
  <c r="E148" i="2"/>
  <c r="D148" i="2"/>
  <c r="C148" i="2"/>
  <c r="K147" i="2"/>
  <c r="J147" i="2"/>
  <c r="H147" i="2"/>
  <c r="G147" i="2"/>
  <c r="F147" i="2"/>
  <c r="E147" i="2"/>
  <c r="D147" i="2"/>
  <c r="C147" i="2"/>
  <c r="K146" i="2"/>
  <c r="J146" i="2"/>
  <c r="H146" i="2"/>
  <c r="G146" i="2"/>
  <c r="F146" i="2"/>
  <c r="E146" i="2"/>
  <c r="D146" i="2"/>
  <c r="C146" i="2"/>
  <c r="K145" i="2"/>
  <c r="J145" i="2"/>
  <c r="H145" i="2"/>
  <c r="G145" i="2"/>
  <c r="F145" i="2"/>
  <c r="E145" i="2"/>
  <c r="D145" i="2"/>
  <c r="C145" i="2"/>
  <c r="K144" i="2"/>
  <c r="J144" i="2"/>
  <c r="H144" i="2"/>
  <c r="G144" i="2"/>
  <c r="F144" i="2"/>
  <c r="E144" i="2"/>
  <c r="D144" i="2"/>
  <c r="C144" i="2"/>
  <c r="K143" i="2"/>
  <c r="J143" i="2"/>
  <c r="H143" i="2"/>
  <c r="G143" i="2"/>
  <c r="F143" i="2"/>
  <c r="E143" i="2"/>
  <c r="D143" i="2"/>
  <c r="C143" i="2"/>
  <c r="K142" i="2"/>
  <c r="J142" i="2"/>
  <c r="H142" i="2"/>
  <c r="G142" i="2"/>
  <c r="L142" i="2" s="1"/>
  <c r="F142" i="2"/>
  <c r="E142" i="2"/>
  <c r="D142" i="2"/>
  <c r="C142" i="2"/>
  <c r="M141" i="2"/>
  <c r="K141" i="2"/>
  <c r="J141" i="2"/>
  <c r="H141" i="2"/>
  <c r="G141" i="2"/>
  <c r="F141" i="2"/>
  <c r="E141" i="2"/>
  <c r="D141" i="2"/>
  <c r="C141" i="2"/>
  <c r="K140" i="2"/>
  <c r="J140" i="2"/>
  <c r="H140" i="2"/>
  <c r="G140" i="2"/>
  <c r="L140" i="2" s="1"/>
  <c r="F140" i="2"/>
  <c r="E140" i="2"/>
  <c r="D140" i="2"/>
  <c r="C140" i="2"/>
  <c r="K139" i="2"/>
  <c r="J139" i="2"/>
  <c r="H139" i="2"/>
  <c r="G139" i="2"/>
  <c r="L139" i="2" s="1"/>
  <c r="F139" i="2"/>
  <c r="E139" i="2"/>
  <c r="D139" i="2"/>
  <c r="C139" i="2"/>
  <c r="K138" i="2"/>
  <c r="J138" i="2"/>
  <c r="H138" i="2"/>
  <c r="G138" i="2"/>
  <c r="F138" i="2"/>
  <c r="E138" i="2"/>
  <c r="D138" i="2"/>
  <c r="C138" i="2"/>
  <c r="M137" i="2"/>
  <c r="K137" i="2"/>
  <c r="J137" i="2"/>
  <c r="H137" i="2"/>
  <c r="G137" i="2"/>
  <c r="F137" i="2"/>
  <c r="E137" i="2"/>
  <c r="D137" i="2"/>
  <c r="C137" i="2"/>
  <c r="M136" i="2"/>
  <c r="K136" i="2"/>
  <c r="J136" i="2"/>
  <c r="H136" i="2"/>
  <c r="G136" i="2"/>
  <c r="F136" i="2"/>
  <c r="E136" i="2"/>
  <c r="D136" i="2"/>
  <c r="C136" i="2"/>
  <c r="M135" i="2"/>
  <c r="K135" i="2"/>
  <c r="J135" i="2"/>
  <c r="H135" i="2"/>
  <c r="G135" i="2"/>
  <c r="F135" i="2"/>
  <c r="E135" i="2"/>
  <c r="D135" i="2"/>
  <c r="C135" i="2"/>
  <c r="K134" i="2"/>
  <c r="J134" i="2"/>
  <c r="H134" i="2"/>
  <c r="G134" i="2"/>
  <c r="F134" i="2"/>
  <c r="E134" i="2"/>
  <c r="D134" i="2"/>
  <c r="C134" i="2"/>
  <c r="K133" i="2"/>
  <c r="J133" i="2"/>
  <c r="H133" i="2"/>
  <c r="G133" i="2"/>
  <c r="L133" i="2" s="1"/>
  <c r="F133" i="2"/>
  <c r="E133" i="2"/>
  <c r="D133" i="2"/>
  <c r="C133" i="2"/>
  <c r="K132" i="2"/>
  <c r="J132" i="2"/>
  <c r="H132" i="2"/>
  <c r="G132" i="2"/>
  <c r="F132" i="2"/>
  <c r="E132" i="2"/>
  <c r="D132" i="2"/>
  <c r="C132" i="2"/>
  <c r="K131" i="2"/>
  <c r="J131" i="2"/>
  <c r="H131" i="2"/>
  <c r="G131" i="2"/>
  <c r="F131" i="2"/>
  <c r="E131" i="2"/>
  <c r="D131" i="2"/>
  <c r="C131" i="2"/>
  <c r="Q130" i="2"/>
  <c r="K130" i="2"/>
  <c r="J130" i="2"/>
  <c r="H130" i="2"/>
  <c r="G130" i="2"/>
  <c r="F130" i="2"/>
  <c r="E130" i="2"/>
  <c r="D130" i="2"/>
  <c r="C130" i="2"/>
  <c r="Q129" i="2"/>
  <c r="K129" i="2"/>
  <c r="J129" i="2"/>
  <c r="H129" i="2"/>
  <c r="G129" i="2"/>
  <c r="L129" i="2" s="1"/>
  <c r="F129" i="2"/>
  <c r="E129" i="2"/>
  <c r="D129" i="2"/>
  <c r="C129" i="2"/>
  <c r="M128" i="2"/>
  <c r="K128" i="2"/>
  <c r="J128" i="2"/>
  <c r="H128" i="2"/>
  <c r="G128" i="2"/>
  <c r="F128" i="2"/>
  <c r="E128" i="2"/>
  <c r="D128" i="2"/>
  <c r="C128" i="2"/>
  <c r="M127" i="2"/>
  <c r="K127" i="2"/>
  <c r="J127" i="2"/>
  <c r="H127" i="2"/>
  <c r="G127" i="2"/>
  <c r="F127" i="2"/>
  <c r="E127" i="2"/>
  <c r="D127" i="2"/>
  <c r="C127" i="2"/>
  <c r="K126" i="2"/>
  <c r="J126" i="2"/>
  <c r="H126" i="2"/>
  <c r="G126" i="2"/>
  <c r="F126" i="2"/>
  <c r="E126" i="2"/>
  <c r="D126" i="2"/>
  <c r="C126" i="2"/>
  <c r="K125" i="2"/>
  <c r="J125" i="2"/>
  <c r="H125" i="2"/>
  <c r="G125" i="2"/>
  <c r="L125" i="2" s="1"/>
  <c r="F125" i="2"/>
  <c r="E125" i="2"/>
  <c r="D125" i="2"/>
  <c r="C125" i="2"/>
  <c r="K124" i="2"/>
  <c r="J124" i="2"/>
  <c r="H124" i="2"/>
  <c r="G124" i="2"/>
  <c r="F124" i="2"/>
  <c r="E124" i="2"/>
  <c r="D124" i="2"/>
  <c r="C124" i="2"/>
  <c r="K123" i="2"/>
  <c r="J123" i="2"/>
  <c r="H123" i="2"/>
  <c r="G123" i="2"/>
  <c r="F123" i="2"/>
  <c r="E123" i="2"/>
  <c r="D123" i="2"/>
  <c r="C123" i="2"/>
  <c r="Q122" i="2"/>
  <c r="K122" i="2"/>
  <c r="J122" i="2"/>
  <c r="H122" i="2"/>
  <c r="G122" i="2"/>
  <c r="F122" i="2"/>
  <c r="E122" i="2"/>
  <c r="D122" i="2"/>
  <c r="C122" i="2"/>
  <c r="Q121" i="2"/>
  <c r="K121" i="2"/>
  <c r="J121" i="2"/>
  <c r="H121" i="2"/>
  <c r="G121" i="2"/>
  <c r="L121" i="2" s="1"/>
  <c r="F121" i="2"/>
  <c r="E121" i="2"/>
  <c r="D121" i="2"/>
  <c r="C121" i="2"/>
  <c r="M120" i="2"/>
  <c r="K120" i="2"/>
  <c r="J120" i="2"/>
  <c r="H120" i="2"/>
  <c r="G120" i="2"/>
  <c r="F120" i="2"/>
  <c r="E120" i="2"/>
  <c r="D120" i="2"/>
  <c r="C120" i="2"/>
  <c r="M119" i="2"/>
  <c r="K119" i="2"/>
  <c r="J119" i="2"/>
  <c r="H119" i="2"/>
  <c r="G119" i="2"/>
  <c r="F119" i="2"/>
  <c r="E119" i="2"/>
  <c r="D119" i="2"/>
  <c r="C119" i="2"/>
  <c r="K118" i="2"/>
  <c r="J118" i="2"/>
  <c r="H118" i="2"/>
  <c r="G118" i="2"/>
  <c r="F118" i="2"/>
  <c r="E118" i="2"/>
  <c r="D118" i="2"/>
  <c r="C118" i="2"/>
  <c r="K117" i="2"/>
  <c r="J117" i="2"/>
  <c r="H117" i="2"/>
  <c r="G117" i="2"/>
  <c r="L117" i="2" s="1"/>
  <c r="F117" i="2"/>
  <c r="E117" i="2"/>
  <c r="D117" i="2"/>
  <c r="C117" i="2"/>
  <c r="K116" i="2"/>
  <c r="J116" i="2"/>
  <c r="H116" i="2"/>
  <c r="G116" i="2"/>
  <c r="F116" i="2"/>
  <c r="E116" i="2"/>
  <c r="D116" i="2"/>
  <c r="C116" i="2"/>
  <c r="K115" i="2"/>
  <c r="J115" i="2"/>
  <c r="H115" i="2"/>
  <c r="G115" i="2"/>
  <c r="F115" i="2"/>
  <c r="E115" i="2"/>
  <c r="D115" i="2"/>
  <c r="C115" i="2"/>
  <c r="Q114" i="2"/>
  <c r="K114" i="2"/>
  <c r="J114" i="2"/>
  <c r="H114" i="2"/>
  <c r="G114" i="2"/>
  <c r="F114" i="2"/>
  <c r="E114" i="2"/>
  <c r="D114" i="2"/>
  <c r="C114" i="2"/>
  <c r="Q113" i="2"/>
  <c r="K113" i="2"/>
  <c r="J113" i="2"/>
  <c r="H113" i="2"/>
  <c r="G113" i="2"/>
  <c r="L113" i="2" s="1"/>
  <c r="F113" i="2"/>
  <c r="E113" i="2"/>
  <c r="D113" i="2"/>
  <c r="C113" i="2"/>
  <c r="M112" i="2"/>
  <c r="K112" i="2"/>
  <c r="J112" i="2"/>
  <c r="H112" i="2"/>
  <c r="G112" i="2"/>
  <c r="F112" i="2"/>
  <c r="E112" i="2"/>
  <c r="D112" i="2"/>
  <c r="C112" i="2"/>
  <c r="M109" i="2"/>
  <c r="K109" i="2"/>
  <c r="J109" i="2"/>
  <c r="H109" i="2"/>
  <c r="G109" i="2"/>
  <c r="F109" i="2"/>
  <c r="E109" i="2"/>
  <c r="D109" i="2"/>
  <c r="C109" i="2"/>
  <c r="K108" i="2"/>
  <c r="J108" i="2"/>
  <c r="H108" i="2"/>
  <c r="G108" i="2"/>
  <c r="F108" i="2"/>
  <c r="E108" i="2"/>
  <c r="D108" i="2"/>
  <c r="C108" i="2"/>
  <c r="K107" i="2"/>
  <c r="J107" i="2"/>
  <c r="H107" i="2"/>
  <c r="G107" i="2"/>
  <c r="L107" i="2" s="1"/>
  <c r="F107" i="2"/>
  <c r="E107" i="2"/>
  <c r="D107" i="2"/>
  <c r="C107" i="2"/>
  <c r="K106" i="2"/>
  <c r="J106" i="2"/>
  <c r="H106" i="2"/>
  <c r="G106" i="2"/>
  <c r="F106" i="2"/>
  <c r="E106" i="2"/>
  <c r="D106" i="2"/>
  <c r="C106" i="2"/>
  <c r="K105" i="2"/>
  <c r="J105" i="2"/>
  <c r="H105" i="2"/>
  <c r="G105" i="2"/>
  <c r="F105" i="2"/>
  <c r="E105" i="2"/>
  <c r="D105" i="2"/>
  <c r="C105" i="2"/>
  <c r="Q104" i="2"/>
  <c r="K104" i="2"/>
  <c r="J104" i="2"/>
  <c r="H104" i="2"/>
  <c r="G104" i="2"/>
  <c r="F104" i="2"/>
  <c r="E104" i="2"/>
  <c r="D104" i="2"/>
  <c r="C104" i="2"/>
  <c r="Q103" i="2"/>
  <c r="K103" i="2"/>
  <c r="J103" i="2"/>
  <c r="H103" i="2"/>
  <c r="G103" i="2"/>
  <c r="L103" i="2" s="1"/>
  <c r="F103" i="2"/>
  <c r="E103" i="2"/>
  <c r="D103" i="2"/>
  <c r="C103" i="2"/>
  <c r="M102" i="2"/>
  <c r="K102" i="2"/>
  <c r="J102" i="2"/>
  <c r="H102" i="2"/>
  <c r="G102" i="2"/>
  <c r="F102" i="2"/>
  <c r="E102" i="2"/>
  <c r="D102" i="2"/>
  <c r="C102" i="2"/>
  <c r="M101" i="2"/>
  <c r="K101" i="2"/>
  <c r="J101" i="2"/>
  <c r="H101" i="2"/>
  <c r="G101" i="2"/>
  <c r="F101" i="2"/>
  <c r="E101" i="2"/>
  <c r="D101" i="2"/>
  <c r="C101" i="2"/>
  <c r="K100" i="2"/>
  <c r="J100" i="2"/>
  <c r="H100" i="2"/>
  <c r="G100" i="2"/>
  <c r="F100" i="2"/>
  <c r="E100" i="2"/>
  <c r="D100" i="2"/>
  <c r="C100" i="2"/>
  <c r="K99" i="2"/>
  <c r="J99" i="2"/>
  <c r="H99" i="2"/>
  <c r="G99" i="2"/>
  <c r="L99" i="2" s="1"/>
  <c r="F99" i="2"/>
  <c r="E99" i="2"/>
  <c r="D99" i="2"/>
  <c r="C99" i="2"/>
  <c r="K98" i="2"/>
  <c r="J98" i="2"/>
  <c r="H98" i="2"/>
  <c r="G98" i="2"/>
  <c r="F98" i="2"/>
  <c r="E98" i="2"/>
  <c r="D98" i="2"/>
  <c r="C98" i="2"/>
  <c r="K97" i="2"/>
  <c r="J97" i="2"/>
  <c r="H97" i="2"/>
  <c r="G97" i="2"/>
  <c r="F97" i="2"/>
  <c r="E97" i="2"/>
  <c r="D97" i="2"/>
  <c r="C97" i="2"/>
  <c r="Q96" i="2"/>
  <c r="K96" i="2"/>
  <c r="J96" i="2"/>
  <c r="H96" i="2"/>
  <c r="G96" i="2"/>
  <c r="F96" i="2"/>
  <c r="E96" i="2"/>
  <c r="D96" i="2"/>
  <c r="C96" i="2"/>
  <c r="Q95" i="2"/>
  <c r="K95" i="2"/>
  <c r="J95" i="2"/>
  <c r="H95" i="2"/>
  <c r="G95" i="2"/>
  <c r="L95" i="2" s="1"/>
  <c r="F95" i="2"/>
  <c r="E95" i="2"/>
  <c r="D95" i="2"/>
  <c r="C95" i="2"/>
  <c r="M94" i="2"/>
  <c r="K94" i="2"/>
  <c r="J94" i="2"/>
  <c r="H94" i="2"/>
  <c r="G94" i="2"/>
  <c r="F94" i="2"/>
  <c r="E94" i="2"/>
  <c r="D94" i="2"/>
  <c r="C94" i="2"/>
  <c r="M93" i="2"/>
  <c r="K93" i="2"/>
  <c r="J93" i="2"/>
  <c r="H93" i="2"/>
  <c r="G93" i="2"/>
  <c r="F93" i="2"/>
  <c r="E93" i="2"/>
  <c r="D93" i="2"/>
  <c r="C93" i="2"/>
  <c r="K92" i="2"/>
  <c r="J92" i="2"/>
  <c r="H92" i="2"/>
  <c r="G92" i="2"/>
  <c r="F92" i="2"/>
  <c r="E92" i="2"/>
  <c r="D92" i="2"/>
  <c r="C92" i="2"/>
  <c r="K91" i="2"/>
  <c r="J91" i="2"/>
  <c r="H91" i="2"/>
  <c r="G91" i="2"/>
  <c r="L91" i="2" s="1"/>
  <c r="F91" i="2"/>
  <c r="E91" i="2"/>
  <c r="D91" i="2"/>
  <c r="C91" i="2"/>
  <c r="K90" i="2"/>
  <c r="J90" i="2"/>
  <c r="H90" i="2"/>
  <c r="G90" i="2"/>
  <c r="F90" i="2"/>
  <c r="E90" i="2"/>
  <c r="D90" i="2"/>
  <c r="C90" i="2"/>
  <c r="K89" i="2"/>
  <c r="J89" i="2"/>
  <c r="H89" i="2"/>
  <c r="G89" i="2"/>
  <c r="F89" i="2"/>
  <c r="E89" i="2"/>
  <c r="D89" i="2"/>
  <c r="C89" i="2"/>
  <c r="Q88" i="2"/>
  <c r="K88" i="2"/>
  <c r="J88" i="2"/>
  <c r="H88" i="2"/>
  <c r="G88" i="2"/>
  <c r="F88" i="2"/>
  <c r="E88" i="2"/>
  <c r="D88" i="2"/>
  <c r="C88" i="2"/>
  <c r="Q87" i="2"/>
  <c r="K87" i="2"/>
  <c r="J87" i="2"/>
  <c r="H87" i="2"/>
  <c r="G87" i="2"/>
  <c r="L87" i="2" s="1"/>
  <c r="F87" i="2"/>
  <c r="E87" i="2"/>
  <c r="D87" i="2"/>
  <c r="C87" i="2"/>
  <c r="M86" i="2"/>
  <c r="K86" i="2"/>
  <c r="J86" i="2"/>
  <c r="H86" i="2"/>
  <c r="G86" i="2"/>
  <c r="F86" i="2"/>
  <c r="E86" i="2"/>
  <c r="D86" i="2"/>
  <c r="C86" i="2"/>
  <c r="M85" i="2"/>
  <c r="K85" i="2"/>
  <c r="J85" i="2"/>
  <c r="H85" i="2"/>
  <c r="G85" i="2"/>
  <c r="F85" i="2"/>
  <c r="E85" i="2"/>
  <c r="D85" i="2"/>
  <c r="C85" i="2"/>
  <c r="K84" i="2"/>
  <c r="J84" i="2"/>
  <c r="H84" i="2"/>
  <c r="G84" i="2"/>
  <c r="F84" i="2"/>
  <c r="E84" i="2"/>
  <c r="D84" i="2"/>
  <c r="C84" i="2"/>
  <c r="K83" i="2"/>
  <c r="J83" i="2"/>
  <c r="H83" i="2"/>
  <c r="G83" i="2"/>
  <c r="L83" i="2" s="1"/>
  <c r="F83" i="2"/>
  <c r="E83" i="2"/>
  <c r="D83" i="2"/>
  <c r="C83" i="2"/>
  <c r="K82" i="2"/>
  <c r="J82" i="2"/>
  <c r="H82" i="2"/>
  <c r="G82" i="2"/>
  <c r="F82" i="2"/>
  <c r="E82" i="2"/>
  <c r="D82" i="2"/>
  <c r="C82" i="2"/>
  <c r="K81" i="2"/>
  <c r="J81" i="2"/>
  <c r="H81" i="2"/>
  <c r="G81" i="2"/>
  <c r="F81" i="2"/>
  <c r="E81" i="2"/>
  <c r="D81" i="2"/>
  <c r="C81" i="2"/>
  <c r="Q80" i="2"/>
  <c r="K80" i="2"/>
  <c r="J80" i="2"/>
  <c r="H80" i="2"/>
  <c r="G80" i="2"/>
  <c r="F80" i="2"/>
  <c r="E80" i="2"/>
  <c r="D80" i="2"/>
  <c r="C80" i="2"/>
  <c r="Q79" i="2"/>
  <c r="K79" i="2"/>
  <c r="J79" i="2"/>
  <c r="H79" i="2"/>
  <c r="G79" i="2"/>
  <c r="L79" i="2" s="1"/>
  <c r="F79" i="2"/>
  <c r="E79" i="2"/>
  <c r="D79" i="2"/>
  <c r="C79" i="2"/>
  <c r="M78" i="2"/>
  <c r="K78" i="2"/>
  <c r="J78" i="2"/>
  <c r="H78" i="2"/>
  <c r="G78" i="2"/>
  <c r="F78" i="2"/>
  <c r="E78" i="2"/>
  <c r="D78" i="2"/>
  <c r="C78" i="2"/>
  <c r="M77" i="2"/>
  <c r="K77" i="2"/>
  <c r="J77" i="2"/>
  <c r="H77" i="2"/>
  <c r="G77" i="2"/>
  <c r="F77" i="2"/>
  <c r="E77" i="2"/>
  <c r="D77" i="2"/>
  <c r="C77" i="2"/>
  <c r="K76" i="2"/>
  <c r="J76" i="2"/>
  <c r="H76" i="2"/>
  <c r="G76" i="2"/>
  <c r="F76" i="2"/>
  <c r="E76" i="2"/>
  <c r="D76" i="2"/>
  <c r="C76" i="2"/>
  <c r="K75" i="2"/>
  <c r="J75" i="2"/>
  <c r="H75" i="2"/>
  <c r="G75" i="2"/>
  <c r="L75" i="2" s="1"/>
  <c r="F75" i="2"/>
  <c r="E75" i="2"/>
  <c r="D75" i="2"/>
  <c r="C75" i="2"/>
  <c r="K74" i="2"/>
  <c r="J74" i="2"/>
  <c r="H74" i="2"/>
  <c r="G74" i="2"/>
  <c r="F74" i="2"/>
  <c r="E74" i="2"/>
  <c r="D74" i="2"/>
  <c r="C74" i="2"/>
  <c r="K73" i="2"/>
  <c r="J73" i="2"/>
  <c r="H73" i="2"/>
  <c r="G73" i="2"/>
  <c r="F73" i="2"/>
  <c r="E73" i="2"/>
  <c r="D73" i="2"/>
  <c r="C73" i="2"/>
  <c r="Q72" i="2"/>
  <c r="K72" i="2"/>
  <c r="J72" i="2"/>
  <c r="H72" i="2"/>
  <c r="G72" i="2"/>
  <c r="F72" i="2"/>
  <c r="E72" i="2"/>
  <c r="D72" i="2"/>
  <c r="C72" i="2"/>
  <c r="Q71" i="2"/>
  <c r="K71" i="2"/>
  <c r="J71" i="2"/>
  <c r="H71" i="2"/>
  <c r="G71" i="2"/>
  <c r="L71" i="2" s="1"/>
  <c r="F71" i="2"/>
  <c r="E71" i="2"/>
  <c r="D71" i="2"/>
  <c r="C71" i="2"/>
  <c r="M70" i="2"/>
  <c r="K70" i="2"/>
  <c r="J70" i="2"/>
  <c r="H70" i="2"/>
  <c r="G70" i="2"/>
  <c r="F70" i="2"/>
  <c r="E70" i="2"/>
  <c r="D70" i="2"/>
  <c r="C70" i="2"/>
  <c r="M69" i="2"/>
  <c r="K69" i="2"/>
  <c r="J69" i="2"/>
  <c r="H69" i="2"/>
  <c r="G69" i="2"/>
  <c r="F69" i="2"/>
  <c r="E69" i="2"/>
  <c r="D69" i="2"/>
  <c r="C69" i="2"/>
  <c r="K68" i="2"/>
  <c r="J68" i="2"/>
  <c r="H68" i="2"/>
  <c r="G68" i="2"/>
  <c r="F68" i="2"/>
  <c r="E68" i="2"/>
  <c r="D68" i="2"/>
  <c r="C68" i="2"/>
  <c r="K67" i="2"/>
  <c r="J67" i="2"/>
  <c r="H67" i="2"/>
  <c r="G67" i="2"/>
  <c r="L67" i="2" s="1"/>
  <c r="F67" i="2"/>
  <c r="E67" i="2"/>
  <c r="D67" i="2"/>
  <c r="C67" i="2"/>
  <c r="K66" i="2"/>
  <c r="J66" i="2"/>
  <c r="H66" i="2"/>
  <c r="G66" i="2"/>
  <c r="F66" i="2"/>
  <c r="E66" i="2"/>
  <c r="D66" i="2"/>
  <c r="C66" i="2"/>
  <c r="K65" i="2"/>
  <c r="J65" i="2"/>
  <c r="H65" i="2"/>
  <c r="G65" i="2"/>
  <c r="F65" i="2"/>
  <c r="E65" i="2"/>
  <c r="D65" i="2"/>
  <c r="C65" i="2"/>
  <c r="Q64" i="2"/>
  <c r="K64" i="2"/>
  <c r="J64" i="2"/>
  <c r="H64" i="2"/>
  <c r="G64" i="2"/>
  <c r="F64" i="2"/>
  <c r="E64" i="2"/>
  <c r="D64" i="2"/>
  <c r="C64" i="2"/>
  <c r="Q63" i="2"/>
  <c r="K63" i="2"/>
  <c r="J63" i="2"/>
  <c r="H63" i="2"/>
  <c r="G63" i="2"/>
  <c r="L63" i="2" s="1"/>
  <c r="F63" i="2"/>
  <c r="E63" i="2"/>
  <c r="D63" i="2"/>
  <c r="C63" i="2"/>
  <c r="M62" i="2"/>
  <c r="K62" i="2"/>
  <c r="J62" i="2"/>
  <c r="H62" i="2"/>
  <c r="G62" i="2"/>
  <c r="F62" i="2"/>
  <c r="E62" i="2"/>
  <c r="D62" i="2"/>
  <c r="C62" i="2"/>
  <c r="M61" i="2"/>
  <c r="K61" i="2"/>
  <c r="J61" i="2"/>
  <c r="H61" i="2"/>
  <c r="G61" i="2"/>
  <c r="F61" i="2"/>
  <c r="E61" i="2"/>
  <c r="D61" i="2"/>
  <c r="C61" i="2"/>
  <c r="K60" i="2"/>
  <c r="J60" i="2"/>
  <c r="H60" i="2"/>
  <c r="G60" i="2"/>
  <c r="F60" i="2"/>
  <c r="E60" i="2"/>
  <c r="D60" i="2"/>
  <c r="C60" i="2"/>
  <c r="K59" i="2"/>
  <c r="J59" i="2"/>
  <c r="H59" i="2"/>
  <c r="G59" i="2"/>
  <c r="L59" i="2" s="1"/>
  <c r="F59" i="2"/>
  <c r="E59" i="2"/>
  <c r="D59" i="2"/>
  <c r="C59" i="2"/>
  <c r="K58" i="2"/>
  <c r="J58" i="2"/>
  <c r="H58" i="2"/>
  <c r="G58" i="2"/>
  <c r="F58" i="2"/>
  <c r="E58" i="2"/>
  <c r="D58" i="2"/>
  <c r="C58" i="2"/>
  <c r="K57" i="2"/>
  <c r="J57" i="2"/>
  <c r="H57" i="2"/>
  <c r="G57" i="2"/>
  <c r="F57" i="2"/>
  <c r="E57" i="2"/>
  <c r="D57" i="2"/>
  <c r="C57" i="2"/>
  <c r="Q56" i="2"/>
  <c r="K56" i="2"/>
  <c r="J56" i="2"/>
  <c r="H56" i="2"/>
  <c r="G56" i="2"/>
  <c r="F56" i="2"/>
  <c r="E56" i="2"/>
  <c r="D56" i="2"/>
  <c r="C56" i="2"/>
  <c r="Q55" i="2"/>
  <c r="K55" i="2"/>
  <c r="J55" i="2"/>
  <c r="H55" i="2"/>
  <c r="G55" i="2"/>
  <c r="L55" i="2" s="1"/>
  <c r="F55" i="2"/>
  <c r="E55" i="2"/>
  <c r="D55" i="2"/>
  <c r="C55" i="2"/>
  <c r="M54" i="2"/>
  <c r="K54" i="2"/>
  <c r="J54" i="2"/>
  <c r="H54" i="2"/>
  <c r="G54" i="2"/>
  <c r="F54" i="2"/>
  <c r="E54" i="2"/>
  <c r="D54" i="2"/>
  <c r="C54" i="2"/>
  <c r="M53" i="2"/>
  <c r="K53" i="2"/>
  <c r="J53" i="2"/>
  <c r="H53" i="2"/>
  <c r="G53" i="2"/>
  <c r="F53" i="2"/>
  <c r="E53" i="2"/>
  <c r="D53" i="2"/>
  <c r="C53" i="2"/>
  <c r="K52" i="2"/>
  <c r="J52" i="2"/>
  <c r="H52" i="2"/>
  <c r="G52" i="2"/>
  <c r="F52" i="2"/>
  <c r="E52" i="2"/>
  <c r="D52" i="2"/>
  <c r="C52" i="2"/>
  <c r="Q51" i="2"/>
  <c r="M51" i="2"/>
  <c r="K51" i="2"/>
  <c r="J51" i="2"/>
  <c r="H51" i="2"/>
  <c r="G51" i="2"/>
  <c r="F51" i="2"/>
  <c r="E51" i="2"/>
  <c r="D51" i="2"/>
  <c r="C51" i="2"/>
  <c r="K50" i="2"/>
  <c r="J50" i="2"/>
  <c r="H50" i="2"/>
  <c r="G50" i="2"/>
  <c r="F50" i="2"/>
  <c r="E50" i="2"/>
  <c r="D50" i="2"/>
  <c r="C50" i="2"/>
  <c r="Q49" i="2"/>
  <c r="M49" i="2"/>
  <c r="K49" i="2"/>
  <c r="J49" i="2"/>
  <c r="H49" i="2"/>
  <c r="G49" i="2"/>
  <c r="F49" i="2"/>
  <c r="E49" i="2"/>
  <c r="D49" i="2"/>
  <c r="C49" i="2"/>
  <c r="K48" i="2"/>
  <c r="J48" i="2"/>
  <c r="H48" i="2"/>
  <c r="G48" i="2"/>
  <c r="F48" i="2"/>
  <c r="E48" i="2"/>
  <c r="D48" i="2"/>
  <c r="C48" i="2"/>
  <c r="Q47" i="2"/>
  <c r="M47" i="2"/>
  <c r="K47" i="2"/>
  <c r="J47" i="2"/>
  <c r="H47" i="2"/>
  <c r="G47" i="2"/>
  <c r="F47" i="2"/>
  <c r="E47" i="2"/>
  <c r="D47" i="2"/>
  <c r="C47" i="2"/>
  <c r="K46" i="2"/>
  <c r="J46" i="2"/>
  <c r="H46" i="2"/>
  <c r="G46" i="2"/>
  <c r="F46" i="2"/>
  <c r="E46" i="2"/>
  <c r="D46" i="2"/>
  <c r="C46" i="2"/>
  <c r="Q45" i="2"/>
  <c r="M45" i="2"/>
  <c r="K45" i="2"/>
  <c r="J45" i="2"/>
  <c r="H45" i="2"/>
  <c r="G45" i="2"/>
  <c r="F45" i="2"/>
  <c r="E45" i="2"/>
  <c r="D45" i="2"/>
  <c r="C45" i="2"/>
  <c r="M44" i="2"/>
  <c r="K44" i="2"/>
  <c r="J44" i="2"/>
  <c r="H44" i="2"/>
  <c r="G44" i="2"/>
  <c r="F44" i="2"/>
  <c r="E44" i="2"/>
  <c r="D44" i="2"/>
  <c r="C44" i="2"/>
  <c r="M43" i="2"/>
  <c r="K43" i="2"/>
  <c r="J43" i="2"/>
  <c r="H43" i="2"/>
  <c r="G43" i="2"/>
  <c r="L43" i="2" s="1"/>
  <c r="F43" i="2"/>
  <c r="E43" i="2"/>
  <c r="D43" i="2"/>
  <c r="C43" i="2"/>
  <c r="Q42" i="2"/>
  <c r="K42" i="2"/>
  <c r="J42" i="2"/>
  <c r="H42" i="2"/>
  <c r="G42" i="2"/>
  <c r="F42" i="2"/>
  <c r="E42" i="2"/>
  <c r="D42" i="2"/>
  <c r="C42" i="2"/>
  <c r="Q41" i="2"/>
  <c r="K41" i="2"/>
  <c r="J41" i="2"/>
  <c r="H41" i="2"/>
  <c r="G41" i="2"/>
  <c r="L41" i="2" s="1"/>
  <c r="F41" i="2"/>
  <c r="E41" i="2"/>
  <c r="D41" i="2"/>
  <c r="C41" i="2"/>
  <c r="M40" i="2"/>
  <c r="K40" i="2"/>
  <c r="J40" i="2"/>
  <c r="H40" i="2"/>
  <c r="G40" i="2"/>
  <c r="F40" i="2"/>
  <c r="E40" i="2"/>
  <c r="D40" i="2"/>
  <c r="C40" i="2"/>
  <c r="M39" i="2"/>
  <c r="K39" i="2"/>
  <c r="J39" i="2"/>
  <c r="H39" i="2"/>
  <c r="G39" i="2"/>
  <c r="L39" i="2" s="1"/>
  <c r="F39" i="2"/>
  <c r="E39" i="2"/>
  <c r="D39" i="2"/>
  <c r="C39" i="2"/>
  <c r="Q38" i="2"/>
  <c r="K38" i="2"/>
  <c r="J38" i="2"/>
  <c r="H38" i="2"/>
  <c r="G38" i="2"/>
  <c r="F38" i="2"/>
  <c r="E38" i="2"/>
  <c r="D38" i="2"/>
  <c r="C38" i="2"/>
  <c r="Q37" i="2"/>
  <c r="K37" i="2"/>
  <c r="J37" i="2"/>
  <c r="H37" i="2"/>
  <c r="G37" i="2"/>
  <c r="L37" i="2" s="1"/>
  <c r="F37" i="2"/>
  <c r="E37" i="2"/>
  <c r="D37" i="2"/>
  <c r="C37" i="2"/>
  <c r="M36" i="2"/>
  <c r="K36" i="2"/>
  <c r="J36" i="2"/>
  <c r="H36" i="2"/>
  <c r="G36" i="2"/>
  <c r="F36" i="2"/>
  <c r="E36" i="2"/>
  <c r="D36" i="2"/>
  <c r="C36" i="2"/>
  <c r="M35" i="2"/>
  <c r="K35" i="2"/>
  <c r="J35" i="2"/>
  <c r="H35" i="2"/>
  <c r="G35" i="2"/>
  <c r="L35" i="2" s="1"/>
  <c r="F35" i="2"/>
  <c r="E35" i="2"/>
  <c r="D35" i="2"/>
  <c r="C35" i="2"/>
  <c r="Q34" i="2"/>
  <c r="K34" i="2"/>
  <c r="J34" i="2"/>
  <c r="H34" i="2"/>
  <c r="G34" i="2"/>
  <c r="F34" i="2"/>
  <c r="E34" i="2"/>
  <c r="D34" i="2"/>
  <c r="C34" i="2"/>
  <c r="Q33" i="2"/>
  <c r="K33" i="2"/>
  <c r="J33" i="2"/>
  <c r="H33" i="2"/>
  <c r="G33" i="2"/>
  <c r="L33" i="2" s="1"/>
  <c r="F33" i="2"/>
  <c r="E33" i="2"/>
  <c r="D33" i="2"/>
  <c r="C33" i="2"/>
  <c r="M32" i="2"/>
  <c r="K32" i="2"/>
  <c r="J32" i="2"/>
  <c r="H32" i="2"/>
  <c r="G32" i="2"/>
  <c r="F32" i="2"/>
  <c r="E32" i="2"/>
  <c r="D32" i="2"/>
  <c r="C32" i="2"/>
  <c r="M31" i="2"/>
  <c r="K31" i="2"/>
  <c r="J31" i="2"/>
  <c r="H31" i="2"/>
  <c r="G31" i="2"/>
  <c r="L31" i="2" s="1"/>
  <c r="F31" i="2"/>
  <c r="E31" i="2"/>
  <c r="D31" i="2"/>
  <c r="C31" i="2"/>
  <c r="Q30" i="2"/>
  <c r="K30" i="2"/>
  <c r="J30" i="2"/>
  <c r="H30" i="2"/>
  <c r="I7" i="2" s="1"/>
  <c r="G30" i="2"/>
  <c r="F30" i="2"/>
  <c r="E30" i="2"/>
  <c r="D30" i="2"/>
  <c r="C30" i="2"/>
  <c r="Q29" i="2"/>
  <c r="K29" i="2"/>
  <c r="J29" i="2"/>
  <c r="H29" i="2"/>
  <c r="G29" i="2"/>
  <c r="L29" i="2" s="1"/>
  <c r="F29" i="2"/>
  <c r="E29" i="2"/>
  <c r="D29" i="2"/>
  <c r="C29" i="2"/>
  <c r="K28" i="2"/>
  <c r="J28" i="2"/>
  <c r="H28" i="2"/>
  <c r="G28" i="2"/>
  <c r="L28" i="2" s="1"/>
  <c r="F28" i="2"/>
  <c r="E28" i="2"/>
  <c r="D28" i="2"/>
  <c r="C28" i="2"/>
  <c r="K27" i="2"/>
  <c r="J27" i="2"/>
  <c r="H27" i="2"/>
  <c r="G27" i="2"/>
  <c r="L27" i="2" s="1"/>
  <c r="F27" i="2"/>
  <c r="E27" i="2"/>
  <c r="D27" i="2"/>
  <c r="C27" i="2"/>
  <c r="K26" i="2"/>
  <c r="J26" i="2"/>
  <c r="H26" i="2"/>
  <c r="G26" i="2"/>
  <c r="L26" i="2" s="1"/>
  <c r="F26" i="2"/>
  <c r="E26" i="2"/>
  <c r="D26" i="2"/>
  <c r="C26" i="2"/>
  <c r="K25" i="2"/>
  <c r="J25" i="2"/>
  <c r="H25" i="2"/>
  <c r="G25" i="2"/>
  <c r="L25" i="2" s="1"/>
  <c r="F25" i="2"/>
  <c r="E25" i="2"/>
  <c r="D25" i="2"/>
  <c r="C25" i="2"/>
  <c r="K24" i="2"/>
  <c r="J24" i="2"/>
  <c r="H24" i="2"/>
  <c r="G24" i="2"/>
  <c r="L24" i="2" s="1"/>
  <c r="F24" i="2"/>
  <c r="E24" i="2"/>
  <c r="D24" i="2"/>
  <c r="C24" i="2"/>
  <c r="K23" i="2"/>
  <c r="J23" i="2"/>
  <c r="H23" i="2"/>
  <c r="G23" i="2"/>
  <c r="L23" i="2" s="1"/>
  <c r="F23" i="2"/>
  <c r="E23" i="2"/>
  <c r="D23" i="2"/>
  <c r="C23" i="2"/>
  <c r="K22" i="2"/>
  <c r="J22" i="2"/>
  <c r="H22" i="2"/>
  <c r="G22" i="2"/>
  <c r="L22" i="2" s="1"/>
  <c r="F22" i="2"/>
  <c r="E22" i="2"/>
  <c r="D22" i="2"/>
  <c r="C22" i="2"/>
  <c r="K21" i="2"/>
  <c r="J21" i="2"/>
  <c r="H21" i="2"/>
  <c r="G21" i="2"/>
  <c r="L21" i="2" s="1"/>
  <c r="F21" i="2"/>
  <c r="E21" i="2"/>
  <c r="D21" i="2"/>
  <c r="C21" i="2"/>
  <c r="K20" i="2"/>
  <c r="J20" i="2"/>
  <c r="H20" i="2"/>
  <c r="G20" i="2"/>
  <c r="L20" i="2" s="1"/>
  <c r="F20" i="2"/>
  <c r="E20" i="2"/>
  <c r="D20" i="2"/>
  <c r="C20" i="2"/>
  <c r="K19" i="2"/>
  <c r="J19" i="2"/>
  <c r="H19" i="2"/>
  <c r="G19" i="2"/>
  <c r="L19" i="2" s="1"/>
  <c r="F19" i="2"/>
  <c r="E19" i="2"/>
  <c r="D19" i="2"/>
  <c r="C19" i="2"/>
  <c r="K18" i="2"/>
  <c r="J18" i="2"/>
  <c r="H18" i="2"/>
  <c r="G18" i="2"/>
  <c r="L18" i="2" s="1"/>
  <c r="F18" i="2"/>
  <c r="E18" i="2"/>
  <c r="D18" i="2"/>
  <c r="C18" i="2"/>
  <c r="K17" i="2"/>
  <c r="J17" i="2"/>
  <c r="H17" i="2"/>
  <c r="G17" i="2"/>
  <c r="L17" i="2" s="1"/>
  <c r="F17" i="2"/>
  <c r="E17" i="2"/>
  <c r="D17" i="2"/>
  <c r="C17" i="2"/>
  <c r="K16" i="2"/>
  <c r="J16" i="2"/>
  <c r="H16" i="2"/>
  <c r="G16" i="2"/>
  <c r="L16" i="2" s="1"/>
  <c r="F16" i="2"/>
  <c r="E16" i="2"/>
  <c r="D16" i="2"/>
  <c r="C16" i="2"/>
  <c r="K15" i="2"/>
  <c r="J15" i="2"/>
  <c r="H15" i="2"/>
  <c r="G15" i="2"/>
  <c r="L15" i="2" s="1"/>
  <c r="F15" i="2"/>
  <c r="E15" i="2"/>
  <c r="D15" i="2"/>
  <c r="C15" i="2"/>
  <c r="K14" i="2"/>
  <c r="J14" i="2"/>
  <c r="H14" i="2"/>
  <c r="G14" i="2"/>
  <c r="L14" i="2" s="1"/>
  <c r="F14" i="2"/>
  <c r="E14" i="2"/>
  <c r="D14" i="2"/>
  <c r="C14" i="2"/>
  <c r="K13" i="2"/>
  <c r="J13" i="2"/>
  <c r="H13" i="2"/>
  <c r="G13" i="2"/>
  <c r="L13" i="2" s="1"/>
  <c r="F13" i="2"/>
  <c r="E13" i="2"/>
  <c r="D13" i="2"/>
  <c r="C13" i="2"/>
  <c r="K12" i="2"/>
  <c r="J12" i="2"/>
  <c r="H12" i="2"/>
  <c r="G12" i="2"/>
  <c r="L12" i="2" s="1"/>
  <c r="F12" i="2"/>
  <c r="E12" i="2"/>
  <c r="D12" i="2"/>
  <c r="C12" i="2"/>
  <c r="K11" i="2"/>
  <c r="J11" i="2"/>
  <c r="H11" i="2"/>
  <c r="G11" i="2"/>
  <c r="N12" i="2" s="1"/>
  <c r="F11" i="2"/>
  <c r="E11" i="2"/>
  <c r="D11" i="2"/>
  <c r="C11" i="2"/>
  <c r="N10" i="2"/>
  <c r="O10" i="2" s="1"/>
  <c r="K10" i="2"/>
  <c r="J10" i="2"/>
  <c r="H10" i="2"/>
  <c r="G10" i="2"/>
  <c r="F10" i="2"/>
  <c r="E10" i="2"/>
  <c r="D10" i="2"/>
  <c r="C10" i="2"/>
  <c r="G7" i="2"/>
  <c r="E7" i="2"/>
  <c r="I6" i="2"/>
  <c r="G6" i="2"/>
  <c r="Q201" i="2" s="1"/>
  <c r="E6" i="2"/>
  <c r="G5" i="2"/>
  <c r="E5" i="2"/>
  <c r="E3" i="2"/>
  <c r="H2" i="2"/>
  <c r="E2" i="2"/>
  <c r="H1" i="2"/>
  <c r="E1" i="2"/>
  <c r="J109" i="1"/>
  <c r="H109" i="1"/>
  <c r="G109" i="1"/>
  <c r="F109" i="1"/>
  <c r="E109" i="1"/>
  <c r="D109" i="1"/>
  <c r="C109" i="1"/>
  <c r="J108" i="1"/>
  <c r="H108" i="1"/>
  <c r="G108" i="1"/>
  <c r="F108" i="1"/>
  <c r="E108" i="1"/>
  <c r="D108" i="1"/>
  <c r="C108" i="1"/>
  <c r="J107" i="1"/>
  <c r="H107" i="1"/>
  <c r="G107" i="1"/>
  <c r="F107" i="1"/>
  <c r="E107" i="1"/>
  <c r="D107" i="1"/>
  <c r="C107" i="1"/>
  <c r="J106" i="1"/>
  <c r="H106" i="1"/>
  <c r="G106" i="1"/>
  <c r="F106" i="1"/>
  <c r="E106" i="1"/>
  <c r="D106" i="1"/>
  <c r="C106" i="1"/>
  <c r="J105" i="1"/>
  <c r="H105" i="1"/>
  <c r="G105" i="1"/>
  <c r="F105" i="1"/>
  <c r="E105" i="1"/>
  <c r="D105" i="1"/>
  <c r="C105" i="1"/>
  <c r="J104" i="1"/>
  <c r="H104" i="1"/>
  <c r="G104" i="1"/>
  <c r="F104" i="1"/>
  <c r="E104" i="1"/>
  <c r="D104" i="1"/>
  <c r="C104" i="1"/>
  <c r="J103" i="1"/>
  <c r="H103" i="1"/>
  <c r="G103" i="1"/>
  <c r="F103" i="1"/>
  <c r="E103" i="1"/>
  <c r="D103" i="1"/>
  <c r="C103" i="1"/>
  <c r="J102" i="1"/>
  <c r="H102" i="1"/>
  <c r="G102" i="1"/>
  <c r="F102" i="1"/>
  <c r="E102" i="1"/>
  <c r="D102" i="1"/>
  <c r="C102" i="1"/>
  <c r="J101" i="1"/>
  <c r="H101" i="1"/>
  <c r="G101" i="1"/>
  <c r="F101" i="1"/>
  <c r="E101" i="1"/>
  <c r="D101" i="1"/>
  <c r="C101" i="1"/>
  <c r="J100" i="1"/>
  <c r="H100" i="1"/>
  <c r="G100" i="1"/>
  <c r="F100" i="1"/>
  <c r="E100" i="1"/>
  <c r="D100" i="1"/>
  <c r="C100" i="1"/>
  <c r="J99" i="1"/>
  <c r="H99" i="1"/>
  <c r="G99" i="1"/>
  <c r="F99" i="1"/>
  <c r="E99" i="1"/>
  <c r="D99" i="1"/>
  <c r="C99" i="1"/>
  <c r="J98" i="1"/>
  <c r="H98" i="1"/>
  <c r="G98" i="1"/>
  <c r="F98" i="1"/>
  <c r="E98" i="1"/>
  <c r="D98" i="1"/>
  <c r="C98" i="1"/>
  <c r="J97" i="1"/>
  <c r="H97" i="1"/>
  <c r="G97" i="1"/>
  <c r="F97" i="1"/>
  <c r="E97" i="1"/>
  <c r="D97" i="1"/>
  <c r="C97" i="1"/>
  <c r="J96" i="1"/>
  <c r="H96" i="1"/>
  <c r="G96" i="1"/>
  <c r="F96" i="1"/>
  <c r="E96" i="1"/>
  <c r="D96" i="1"/>
  <c r="C96" i="1"/>
  <c r="J95" i="1"/>
  <c r="H95" i="1"/>
  <c r="G95" i="1"/>
  <c r="F95" i="1"/>
  <c r="E95" i="1"/>
  <c r="D95" i="1"/>
  <c r="C95" i="1"/>
  <c r="J94" i="1"/>
  <c r="H94" i="1"/>
  <c r="G94" i="1"/>
  <c r="F94" i="1"/>
  <c r="E94" i="1"/>
  <c r="D94" i="1"/>
  <c r="C94" i="1"/>
  <c r="J93" i="1"/>
  <c r="H93" i="1"/>
  <c r="G93" i="1"/>
  <c r="F93" i="1"/>
  <c r="E93" i="1"/>
  <c r="D93" i="1"/>
  <c r="C93" i="1"/>
  <c r="J92" i="1"/>
  <c r="H92" i="1"/>
  <c r="G92" i="1"/>
  <c r="F92" i="1"/>
  <c r="E92" i="1"/>
  <c r="D92" i="1"/>
  <c r="C92" i="1"/>
  <c r="J91" i="1"/>
  <c r="H91" i="1"/>
  <c r="G91" i="1"/>
  <c r="F91" i="1"/>
  <c r="E91" i="1"/>
  <c r="D91" i="1"/>
  <c r="C91" i="1"/>
  <c r="J90" i="1"/>
  <c r="H90" i="1"/>
  <c r="G90" i="1"/>
  <c r="F90" i="1"/>
  <c r="E90" i="1"/>
  <c r="D90" i="1"/>
  <c r="C90" i="1"/>
  <c r="J89" i="1"/>
  <c r="H89" i="1"/>
  <c r="G89" i="1"/>
  <c r="F89" i="1"/>
  <c r="E89" i="1"/>
  <c r="D89" i="1"/>
  <c r="C89" i="1"/>
  <c r="J88" i="1"/>
  <c r="H88" i="1"/>
  <c r="G88" i="1"/>
  <c r="F88" i="1"/>
  <c r="E88" i="1"/>
  <c r="D88" i="1"/>
  <c r="C88" i="1"/>
  <c r="J87" i="1"/>
  <c r="H87" i="1"/>
  <c r="G87" i="1"/>
  <c r="F87" i="1"/>
  <c r="E87" i="1"/>
  <c r="D87" i="1"/>
  <c r="C87" i="1"/>
  <c r="J86" i="1"/>
  <c r="H86" i="1"/>
  <c r="G86" i="1"/>
  <c r="F86" i="1"/>
  <c r="E86" i="1"/>
  <c r="D86" i="1"/>
  <c r="C86" i="1"/>
  <c r="J85" i="1"/>
  <c r="H85" i="1"/>
  <c r="G85" i="1"/>
  <c r="F85" i="1"/>
  <c r="E85" i="1"/>
  <c r="D85" i="1"/>
  <c r="C85" i="1"/>
  <c r="J84" i="1"/>
  <c r="H84" i="1"/>
  <c r="G84" i="1"/>
  <c r="F84" i="1"/>
  <c r="E84" i="1"/>
  <c r="D84" i="1"/>
  <c r="C84" i="1"/>
  <c r="J83" i="1"/>
  <c r="H83" i="1"/>
  <c r="G83" i="1"/>
  <c r="F83" i="1"/>
  <c r="E83" i="1"/>
  <c r="D83" i="1"/>
  <c r="C83" i="1"/>
  <c r="J82" i="1"/>
  <c r="H82" i="1"/>
  <c r="G82" i="1"/>
  <c r="F82" i="1"/>
  <c r="E82" i="1"/>
  <c r="D82" i="1"/>
  <c r="C82" i="1"/>
  <c r="J81" i="1"/>
  <c r="H81" i="1"/>
  <c r="G81" i="1"/>
  <c r="F81" i="1"/>
  <c r="E81" i="1"/>
  <c r="D81" i="1"/>
  <c r="C81" i="1"/>
  <c r="J80" i="1"/>
  <c r="H80" i="1"/>
  <c r="G80" i="1"/>
  <c r="F80" i="1"/>
  <c r="E80" i="1"/>
  <c r="D80" i="1"/>
  <c r="C80" i="1"/>
  <c r="J79" i="1"/>
  <c r="H79" i="1"/>
  <c r="G79" i="1"/>
  <c r="F79" i="1"/>
  <c r="E79" i="1"/>
  <c r="D79" i="1"/>
  <c r="C79" i="1"/>
  <c r="J78" i="1"/>
  <c r="H78" i="1"/>
  <c r="G78" i="1"/>
  <c r="F78" i="1"/>
  <c r="E78" i="1"/>
  <c r="D78" i="1"/>
  <c r="C78" i="1"/>
  <c r="J77" i="1"/>
  <c r="H77" i="1"/>
  <c r="G77" i="1"/>
  <c r="F77" i="1"/>
  <c r="E77" i="1"/>
  <c r="D77" i="1"/>
  <c r="C77" i="1"/>
  <c r="J76" i="1"/>
  <c r="H76" i="1"/>
  <c r="G76" i="1"/>
  <c r="F76" i="1"/>
  <c r="E76" i="1"/>
  <c r="D76" i="1"/>
  <c r="C76" i="1"/>
  <c r="J75" i="1"/>
  <c r="H75" i="1"/>
  <c r="G75" i="1"/>
  <c r="F75" i="1"/>
  <c r="E75" i="1"/>
  <c r="D75" i="1"/>
  <c r="C75" i="1"/>
  <c r="J74" i="1"/>
  <c r="H74" i="1"/>
  <c r="G74" i="1"/>
  <c r="F74" i="1"/>
  <c r="E74" i="1"/>
  <c r="D74" i="1"/>
  <c r="C74" i="1"/>
  <c r="J73" i="1"/>
  <c r="H73" i="1"/>
  <c r="G73" i="1"/>
  <c r="F73" i="1"/>
  <c r="E73" i="1"/>
  <c r="D73" i="1"/>
  <c r="C73" i="1"/>
  <c r="J72" i="1"/>
  <c r="H72" i="1"/>
  <c r="G72" i="1"/>
  <c r="F72" i="1"/>
  <c r="E72" i="1"/>
  <c r="D72" i="1"/>
  <c r="C72" i="1"/>
  <c r="J71" i="1"/>
  <c r="H71" i="1"/>
  <c r="G71" i="1"/>
  <c r="F71" i="1"/>
  <c r="E71" i="1"/>
  <c r="D71" i="1"/>
  <c r="C71" i="1"/>
  <c r="J70" i="1"/>
  <c r="H70" i="1"/>
  <c r="G70" i="1"/>
  <c r="F70" i="1"/>
  <c r="E70" i="1"/>
  <c r="D70" i="1"/>
  <c r="C70" i="1"/>
  <c r="J69" i="1"/>
  <c r="H69" i="1"/>
  <c r="G69" i="1"/>
  <c r="F69" i="1"/>
  <c r="E69" i="1"/>
  <c r="D69" i="1"/>
  <c r="C69" i="1"/>
  <c r="J68" i="1"/>
  <c r="H68" i="1"/>
  <c r="G68" i="1"/>
  <c r="F68" i="1"/>
  <c r="E68" i="1"/>
  <c r="D68" i="1"/>
  <c r="C68" i="1"/>
  <c r="J67" i="1"/>
  <c r="H67" i="1"/>
  <c r="G67" i="1"/>
  <c r="F67" i="1"/>
  <c r="E67" i="1"/>
  <c r="D67" i="1"/>
  <c r="C67" i="1"/>
  <c r="J66" i="1"/>
  <c r="H66" i="1"/>
  <c r="G66" i="1"/>
  <c r="F66" i="1"/>
  <c r="E66" i="1"/>
  <c r="D66" i="1"/>
  <c r="C66" i="1"/>
  <c r="J65" i="1"/>
  <c r="H65" i="1"/>
  <c r="G65" i="1"/>
  <c r="F65" i="1"/>
  <c r="E65" i="1"/>
  <c r="D65" i="1"/>
  <c r="C65" i="1"/>
  <c r="J64" i="1"/>
  <c r="H64" i="1"/>
  <c r="G64" i="1"/>
  <c r="F64" i="1"/>
  <c r="E64" i="1"/>
  <c r="D64" i="1"/>
  <c r="C64" i="1"/>
  <c r="J63" i="1"/>
  <c r="H63" i="1"/>
  <c r="G63" i="1"/>
  <c r="F63" i="1"/>
  <c r="E63" i="1"/>
  <c r="D63" i="1"/>
  <c r="C63" i="1"/>
  <c r="J62" i="1"/>
  <c r="H62" i="1"/>
  <c r="G62" i="1"/>
  <c r="F62" i="1"/>
  <c r="E62" i="1"/>
  <c r="D62" i="1"/>
  <c r="C62" i="1"/>
  <c r="J61" i="1"/>
  <c r="H61" i="1"/>
  <c r="G61" i="1"/>
  <c r="F61" i="1"/>
  <c r="E61" i="1"/>
  <c r="D61" i="1"/>
  <c r="C61" i="1"/>
  <c r="J60" i="1"/>
  <c r="H60" i="1"/>
  <c r="G60" i="1"/>
  <c r="F60" i="1"/>
  <c r="E60" i="1"/>
  <c r="D60" i="1"/>
  <c r="C60" i="1"/>
  <c r="J59" i="1"/>
  <c r="H59" i="1"/>
  <c r="G59" i="1"/>
  <c r="F59" i="1"/>
  <c r="E59" i="1"/>
  <c r="D59" i="1"/>
  <c r="C59" i="1"/>
  <c r="J58" i="1"/>
  <c r="H58" i="1"/>
  <c r="G58" i="1"/>
  <c r="F58" i="1"/>
  <c r="E58" i="1"/>
  <c r="D58" i="1"/>
  <c r="C58" i="1"/>
  <c r="J57" i="1"/>
  <c r="H57" i="1"/>
  <c r="G57" i="1"/>
  <c r="F57" i="1"/>
  <c r="E57" i="1"/>
  <c r="D57" i="1"/>
  <c r="C57" i="1"/>
  <c r="J56" i="1"/>
  <c r="H56" i="1"/>
  <c r="G56" i="1"/>
  <c r="F56" i="1"/>
  <c r="E56" i="1"/>
  <c r="D56" i="1"/>
  <c r="C56" i="1"/>
  <c r="J55" i="1"/>
  <c r="H55" i="1"/>
  <c r="G55" i="1"/>
  <c r="F55" i="1"/>
  <c r="E55" i="1"/>
  <c r="D55" i="1"/>
  <c r="C55" i="1"/>
  <c r="J54" i="1"/>
  <c r="H54" i="1"/>
  <c r="G54" i="1"/>
  <c r="F54" i="1"/>
  <c r="E54" i="1"/>
  <c r="D54" i="1"/>
  <c r="C54" i="1"/>
  <c r="J53" i="1"/>
  <c r="H53" i="1"/>
  <c r="G53" i="1"/>
  <c r="F53" i="1"/>
  <c r="E53" i="1"/>
  <c r="D53" i="1"/>
  <c r="C53" i="1"/>
  <c r="J52" i="1"/>
  <c r="H52" i="1"/>
  <c r="G52" i="1"/>
  <c r="F52" i="1"/>
  <c r="E52" i="1"/>
  <c r="D52" i="1"/>
  <c r="C52" i="1"/>
  <c r="J51" i="1"/>
  <c r="H51" i="1"/>
  <c r="G51" i="1"/>
  <c r="F51" i="1"/>
  <c r="E51" i="1"/>
  <c r="D51" i="1"/>
  <c r="C51" i="1"/>
  <c r="J50" i="1"/>
  <c r="H50" i="1"/>
  <c r="G50" i="1"/>
  <c r="F50" i="1"/>
  <c r="E50" i="1"/>
  <c r="D50" i="1"/>
  <c r="C50" i="1"/>
  <c r="J49" i="1"/>
  <c r="H49" i="1"/>
  <c r="G49" i="1"/>
  <c r="F49" i="1"/>
  <c r="E49" i="1"/>
  <c r="D49" i="1"/>
  <c r="C49" i="1"/>
  <c r="J48" i="1"/>
  <c r="H48" i="1"/>
  <c r="G48" i="1"/>
  <c r="F48" i="1"/>
  <c r="E48" i="1"/>
  <c r="D48" i="1"/>
  <c r="C48" i="1"/>
  <c r="J47" i="1"/>
  <c r="H47" i="1"/>
  <c r="G47" i="1"/>
  <c r="F47" i="1"/>
  <c r="E47" i="1"/>
  <c r="D47" i="1"/>
  <c r="C47" i="1"/>
  <c r="J46" i="1"/>
  <c r="H46" i="1"/>
  <c r="G46" i="1"/>
  <c r="F46" i="1"/>
  <c r="E46" i="1"/>
  <c r="D46" i="1"/>
  <c r="C46" i="1"/>
  <c r="J45" i="1"/>
  <c r="H45" i="1"/>
  <c r="G45" i="1"/>
  <c r="F45" i="1"/>
  <c r="E45" i="1"/>
  <c r="D45" i="1"/>
  <c r="C45" i="1"/>
  <c r="J44" i="1"/>
  <c r="H44" i="1"/>
  <c r="G44" i="1"/>
  <c r="F44" i="1"/>
  <c r="E44" i="1"/>
  <c r="D44" i="1"/>
  <c r="C44" i="1"/>
  <c r="J43" i="1"/>
  <c r="H43" i="1"/>
  <c r="G43" i="1"/>
  <c r="F43" i="1"/>
  <c r="E43" i="1"/>
  <c r="D43" i="1"/>
  <c r="C43" i="1"/>
  <c r="J42" i="1"/>
  <c r="H42" i="1"/>
  <c r="G42" i="1"/>
  <c r="F42" i="1"/>
  <c r="E42" i="1"/>
  <c r="D42" i="1"/>
  <c r="C42" i="1"/>
  <c r="J41" i="1"/>
  <c r="H41" i="1"/>
  <c r="G41" i="1"/>
  <c r="F41" i="1"/>
  <c r="E41" i="1"/>
  <c r="D41" i="1"/>
  <c r="C41" i="1"/>
  <c r="J40" i="1"/>
  <c r="H40" i="1"/>
  <c r="G40" i="1"/>
  <c r="F40" i="1"/>
  <c r="E40" i="1"/>
  <c r="D40" i="1"/>
  <c r="C40" i="1"/>
  <c r="J39" i="1"/>
  <c r="H39" i="1"/>
  <c r="G39" i="1"/>
  <c r="F39" i="1"/>
  <c r="E39" i="1"/>
  <c r="D39" i="1"/>
  <c r="C39" i="1"/>
  <c r="J38" i="1"/>
  <c r="H38" i="1"/>
  <c r="G38" i="1"/>
  <c r="F38" i="1"/>
  <c r="E38" i="1"/>
  <c r="D38" i="1"/>
  <c r="C38" i="1"/>
  <c r="J37" i="1"/>
  <c r="H37" i="1"/>
  <c r="G37" i="1"/>
  <c r="F37" i="1"/>
  <c r="E37" i="1"/>
  <c r="D37" i="1"/>
  <c r="C37" i="1"/>
  <c r="J36" i="1"/>
  <c r="H36" i="1"/>
  <c r="G36" i="1"/>
  <c r="F36" i="1"/>
  <c r="E36" i="1"/>
  <c r="D36" i="1"/>
  <c r="C36" i="1"/>
  <c r="J35" i="1"/>
  <c r="H35" i="1"/>
  <c r="G35" i="1"/>
  <c r="F35" i="1"/>
  <c r="E35" i="1"/>
  <c r="D35" i="1"/>
  <c r="C35" i="1"/>
  <c r="J34" i="1"/>
  <c r="H34" i="1"/>
  <c r="G34" i="1"/>
  <c r="K34" i="1" s="1"/>
  <c r="F34" i="1"/>
  <c r="E34" i="1"/>
  <c r="D34" i="1"/>
  <c r="C34" i="1"/>
  <c r="J33" i="1"/>
  <c r="H33" i="1"/>
  <c r="G33" i="1"/>
  <c r="K33" i="1" s="1"/>
  <c r="F33" i="1"/>
  <c r="E33" i="1"/>
  <c r="D33" i="1"/>
  <c r="C33" i="1"/>
  <c r="J32" i="1"/>
  <c r="H32" i="1"/>
  <c r="G32" i="1"/>
  <c r="F32" i="1"/>
  <c r="E32" i="1"/>
  <c r="D32" i="1"/>
  <c r="C32" i="1"/>
  <c r="J31" i="1"/>
  <c r="H31" i="1"/>
  <c r="G31" i="1"/>
  <c r="K31" i="1" s="1"/>
  <c r="F31" i="1"/>
  <c r="E31" i="1"/>
  <c r="D31" i="1"/>
  <c r="C31" i="1"/>
  <c r="J30" i="1"/>
  <c r="H30" i="1"/>
  <c r="G30" i="1"/>
  <c r="K30" i="1" s="1"/>
  <c r="F30" i="1"/>
  <c r="E30" i="1"/>
  <c r="D30" i="1"/>
  <c r="C30" i="1"/>
  <c r="J29" i="1"/>
  <c r="H29" i="1"/>
  <c r="G29" i="1"/>
  <c r="K29" i="1" s="1"/>
  <c r="F29" i="1"/>
  <c r="E29" i="1"/>
  <c r="D29" i="1"/>
  <c r="C29" i="1"/>
  <c r="J28" i="1"/>
  <c r="H28" i="1"/>
  <c r="G28" i="1"/>
  <c r="F28" i="1"/>
  <c r="E28" i="1"/>
  <c r="D28" i="1"/>
  <c r="C28" i="1"/>
  <c r="J27" i="1"/>
  <c r="H27" i="1"/>
  <c r="G27" i="1"/>
  <c r="K27" i="1" s="1"/>
  <c r="F27" i="1"/>
  <c r="E27" i="1"/>
  <c r="D27" i="1"/>
  <c r="C27" i="1"/>
  <c r="J26" i="1"/>
  <c r="H26" i="1"/>
  <c r="G26" i="1"/>
  <c r="F26" i="1"/>
  <c r="E26" i="1"/>
  <c r="D26" i="1"/>
  <c r="C26" i="1"/>
  <c r="J25" i="1"/>
  <c r="H25" i="1"/>
  <c r="G25" i="1"/>
  <c r="M25" i="1" s="1"/>
  <c r="F25" i="1"/>
  <c r="E25" i="1"/>
  <c r="D25" i="1"/>
  <c r="C25" i="1"/>
  <c r="J24" i="1"/>
  <c r="H24" i="1"/>
  <c r="G24" i="1"/>
  <c r="F24" i="1"/>
  <c r="E24" i="1"/>
  <c r="D24" i="1"/>
  <c r="C24" i="1"/>
  <c r="J23" i="1"/>
  <c r="H23" i="1"/>
  <c r="G23" i="1"/>
  <c r="K23" i="1" s="1"/>
  <c r="F23" i="1"/>
  <c r="E23" i="1"/>
  <c r="D23" i="1"/>
  <c r="C23" i="1"/>
  <c r="J22" i="1"/>
  <c r="H22" i="1"/>
  <c r="G22" i="1"/>
  <c r="F22" i="1"/>
  <c r="E22" i="1"/>
  <c r="D22" i="1"/>
  <c r="C22" i="1"/>
  <c r="J21" i="1"/>
  <c r="H21" i="1"/>
  <c r="G21" i="1"/>
  <c r="M21" i="1" s="1"/>
  <c r="F21" i="1"/>
  <c r="E21" i="1"/>
  <c r="D21" i="1"/>
  <c r="C21" i="1"/>
  <c r="J20" i="1"/>
  <c r="H20" i="1"/>
  <c r="G20" i="1"/>
  <c r="F20" i="1"/>
  <c r="E20" i="1"/>
  <c r="D20" i="1"/>
  <c r="C20" i="1"/>
  <c r="J19" i="1"/>
  <c r="H19" i="1"/>
  <c r="G19" i="1"/>
  <c r="K19" i="1" s="1"/>
  <c r="F19" i="1"/>
  <c r="E19" i="1"/>
  <c r="D19" i="1"/>
  <c r="C19" i="1"/>
  <c r="J18" i="1"/>
  <c r="H18" i="1"/>
  <c r="G18" i="1"/>
  <c r="F18" i="1"/>
  <c r="E18" i="1"/>
  <c r="D18" i="1"/>
  <c r="C18" i="1"/>
  <c r="J17" i="1"/>
  <c r="H17" i="1"/>
  <c r="G17" i="1"/>
  <c r="M17" i="1" s="1"/>
  <c r="F17" i="1"/>
  <c r="E17" i="1"/>
  <c r="D17" i="1"/>
  <c r="C17" i="1"/>
  <c r="J16" i="1"/>
  <c r="H16" i="1"/>
  <c r="G16" i="1"/>
  <c r="F16" i="1"/>
  <c r="E16" i="1"/>
  <c r="D16" i="1"/>
  <c r="C16" i="1"/>
  <c r="J15" i="1"/>
  <c r="H15" i="1"/>
  <c r="G15" i="1"/>
  <c r="K15" i="1" s="1"/>
  <c r="F15" i="1"/>
  <c r="E15" i="1"/>
  <c r="D15" i="1"/>
  <c r="C15" i="1"/>
  <c r="J14" i="1"/>
  <c r="H14" i="1"/>
  <c r="G14" i="1"/>
  <c r="F14" i="1"/>
  <c r="E14" i="1"/>
  <c r="D14" i="1"/>
  <c r="C14" i="1"/>
  <c r="J13" i="1"/>
  <c r="H13" i="1"/>
  <c r="G13" i="1"/>
  <c r="M13" i="1" s="1"/>
  <c r="F13" i="1"/>
  <c r="E13" i="1"/>
  <c r="D13" i="1"/>
  <c r="C13" i="1"/>
  <c r="K12" i="1"/>
  <c r="J12" i="1"/>
  <c r="H12" i="1"/>
  <c r="G12" i="1"/>
  <c r="F12" i="1"/>
  <c r="E12" i="1"/>
  <c r="D12" i="1"/>
  <c r="C12" i="1"/>
  <c r="J11" i="1"/>
  <c r="H11" i="1"/>
  <c r="G11" i="1"/>
  <c r="K11" i="1" s="1"/>
  <c r="F11" i="1"/>
  <c r="E11" i="1"/>
  <c r="D11" i="1"/>
  <c r="C11" i="1"/>
  <c r="M10" i="1"/>
  <c r="O10" i="1" s="1"/>
  <c r="K10" i="1"/>
  <c r="J10" i="1"/>
  <c r="H10" i="1"/>
  <c r="G10" i="1"/>
  <c r="M89" i="1" s="1"/>
  <c r="F10" i="1"/>
  <c r="E10" i="1"/>
  <c r="D10" i="1"/>
  <c r="C10" i="1"/>
  <c r="E7" i="1"/>
  <c r="G6" i="1"/>
  <c r="E6" i="1"/>
  <c r="P49" i="1" s="1"/>
  <c r="G5" i="1"/>
  <c r="E5" i="1"/>
  <c r="E3" i="1"/>
  <c r="H2" i="1"/>
  <c r="E2" i="1"/>
  <c r="H1" i="1"/>
  <c r="E1" i="1"/>
  <c r="O182" i="5" l="1"/>
  <c r="P10" i="5"/>
  <c r="Q10" i="5" s="1"/>
  <c r="L18" i="5"/>
  <c r="M18" i="5" s="1"/>
  <c r="N23" i="5"/>
  <c r="L25" i="5"/>
  <c r="M25" i="5" s="1"/>
  <c r="N26" i="5"/>
  <c r="L26" i="5"/>
  <c r="M26" i="5" s="1"/>
  <c r="L31" i="5"/>
  <c r="M31" i="5" s="1"/>
  <c r="L35" i="5"/>
  <c r="M35" i="5" s="1"/>
  <c r="L39" i="5"/>
  <c r="M39" i="5" s="1"/>
  <c r="N49" i="5"/>
  <c r="L49" i="5"/>
  <c r="M49" i="5" s="1"/>
  <c r="N54" i="5"/>
  <c r="L56" i="5"/>
  <c r="M56" i="5" s="1"/>
  <c r="N65" i="5"/>
  <c r="L65" i="5"/>
  <c r="M65" i="5" s="1"/>
  <c r="N161" i="5"/>
  <c r="L161" i="5"/>
  <c r="L191" i="5"/>
  <c r="M191" i="5" s="1"/>
  <c r="L12" i="5"/>
  <c r="P12" i="5" s="1"/>
  <c r="Q12" i="5" s="1"/>
  <c r="O15" i="5"/>
  <c r="L19" i="5"/>
  <c r="M19" i="5" s="1"/>
  <c r="N25" i="5"/>
  <c r="N42" i="5"/>
  <c r="N53" i="5"/>
  <c r="L53" i="5"/>
  <c r="N58" i="5"/>
  <c r="M205" i="5"/>
  <c r="M189" i="5"/>
  <c r="M179" i="5"/>
  <c r="M171" i="5"/>
  <c r="M164" i="5"/>
  <c r="M163" i="5"/>
  <c r="M206" i="5"/>
  <c r="M198" i="5"/>
  <c r="M190" i="5"/>
  <c r="M185" i="5"/>
  <c r="M161" i="5"/>
  <c r="M203" i="5"/>
  <c r="M187" i="5"/>
  <c r="M160" i="5"/>
  <c r="M153" i="5"/>
  <c r="M152" i="5"/>
  <c r="M145" i="5"/>
  <c r="M144" i="5"/>
  <c r="M140" i="5"/>
  <c r="M136" i="5"/>
  <c r="M132" i="5"/>
  <c r="M158" i="5"/>
  <c r="M150" i="5"/>
  <c r="M199" i="5"/>
  <c r="M159" i="5"/>
  <c r="M141" i="5"/>
  <c r="M125" i="5"/>
  <c r="M120" i="5"/>
  <c r="M116" i="5"/>
  <c r="M112" i="5"/>
  <c r="M98" i="5"/>
  <c r="M94" i="5"/>
  <c r="M82" i="5"/>
  <c r="M78" i="5"/>
  <c r="M173" i="5"/>
  <c r="M166" i="5"/>
  <c r="M196" i="5"/>
  <c r="M58" i="5"/>
  <c r="M50" i="5"/>
  <c r="M42" i="5"/>
  <c r="M53" i="5"/>
  <c r="I7" i="5"/>
  <c r="I5" i="5" s="1"/>
  <c r="O10" i="5"/>
  <c r="N11" i="5"/>
  <c r="L13" i="5"/>
  <c r="M13" i="5"/>
  <c r="N14" i="5"/>
  <c r="L14" i="5"/>
  <c r="M14" i="5" s="1"/>
  <c r="O18" i="5"/>
  <c r="N19" i="5"/>
  <c r="M20" i="5"/>
  <c r="L21" i="5"/>
  <c r="M21" i="5" s="1"/>
  <c r="N22" i="5"/>
  <c r="L22" i="5"/>
  <c r="N27" i="5"/>
  <c r="M28" i="5"/>
  <c r="L29" i="5"/>
  <c r="M29" i="5" s="1"/>
  <c r="L33" i="5"/>
  <c r="M33" i="5"/>
  <c r="L37" i="5"/>
  <c r="M37" i="5"/>
  <c r="L41" i="5"/>
  <c r="M41" i="5" s="1"/>
  <c r="N46" i="5"/>
  <c r="L48" i="5"/>
  <c r="M48" i="5" s="1"/>
  <c r="M55" i="5"/>
  <c r="N57" i="5"/>
  <c r="L57" i="5"/>
  <c r="M57" i="5" s="1"/>
  <c r="N62" i="5"/>
  <c r="L64" i="5"/>
  <c r="M64" i="5" s="1"/>
  <c r="M148" i="5"/>
  <c r="L168" i="5"/>
  <c r="M168" i="5" s="1"/>
  <c r="N17" i="5"/>
  <c r="N20" i="5"/>
  <c r="L20" i="5"/>
  <c r="L27" i="5"/>
  <c r="M27" i="5" s="1"/>
  <c r="N28" i="5"/>
  <c r="L30" i="5"/>
  <c r="M30" i="5" s="1"/>
  <c r="L34" i="5"/>
  <c r="M34" i="5" s="1"/>
  <c r="L38" i="5"/>
  <c r="M38" i="5" s="1"/>
  <c r="L44" i="5"/>
  <c r="M44" i="5" s="1"/>
  <c r="L60" i="5"/>
  <c r="M60" i="5" s="1"/>
  <c r="N210" i="5"/>
  <c r="N208" i="5"/>
  <c r="N206" i="5"/>
  <c r="N204" i="5"/>
  <c r="N202" i="5"/>
  <c r="N200" i="5"/>
  <c r="N198" i="5"/>
  <c r="N196" i="5"/>
  <c r="N194" i="5"/>
  <c r="N192" i="5"/>
  <c r="N190" i="5"/>
  <c r="N188" i="5"/>
  <c r="N186" i="5"/>
  <c r="N178" i="5"/>
  <c r="N170" i="5"/>
  <c r="N162" i="5"/>
  <c r="N184" i="5"/>
  <c r="N176" i="5"/>
  <c r="N168" i="5"/>
  <c r="N160" i="5"/>
  <c r="N174" i="5"/>
  <c r="N158" i="5"/>
  <c r="N151" i="5"/>
  <c r="N172" i="5"/>
  <c r="N149" i="5"/>
  <c r="N166" i="5"/>
  <c r="N147" i="5"/>
  <c r="N118" i="5"/>
  <c r="N180" i="5"/>
  <c r="N156" i="5"/>
  <c r="N145" i="5"/>
  <c r="N142" i="5"/>
  <c r="N138" i="5"/>
  <c r="N134" i="5"/>
  <c r="N130" i="5"/>
  <c r="N126" i="5"/>
  <c r="N164" i="5"/>
  <c r="N153" i="5"/>
  <c r="N140" i="5"/>
  <c r="N132" i="5"/>
  <c r="N124" i="5"/>
  <c r="N120" i="5"/>
  <c r="N114" i="5"/>
  <c r="N108" i="5"/>
  <c r="N104" i="5"/>
  <c r="N100" i="5"/>
  <c r="N96" i="5"/>
  <c r="N92" i="5"/>
  <c r="N88" i="5"/>
  <c r="N84" i="5"/>
  <c r="N80" i="5"/>
  <c r="N76" i="5"/>
  <c r="N72" i="5"/>
  <c r="N68" i="5"/>
  <c r="N64" i="5"/>
  <c r="N56" i="5"/>
  <c r="N48" i="5"/>
  <c r="N41" i="5"/>
  <c r="N39" i="5"/>
  <c r="N37" i="5"/>
  <c r="N35" i="5"/>
  <c r="N33" i="5"/>
  <c r="N31" i="5"/>
  <c r="N29" i="5"/>
  <c r="N136" i="5"/>
  <c r="N128" i="5"/>
  <c r="N116" i="5"/>
  <c r="N112" i="5"/>
  <c r="N106" i="5"/>
  <c r="N102" i="5"/>
  <c r="N98" i="5"/>
  <c r="N94" i="5"/>
  <c r="N90" i="5"/>
  <c r="N86" i="5"/>
  <c r="N82" i="5"/>
  <c r="N78" i="5"/>
  <c r="N74" i="5"/>
  <c r="N70" i="5"/>
  <c r="N60" i="5"/>
  <c r="N52" i="5"/>
  <c r="N44" i="5"/>
  <c r="L10" i="5"/>
  <c r="M10" i="5" s="1"/>
  <c r="N13" i="5"/>
  <c r="L15" i="5"/>
  <c r="M15" i="5" s="1"/>
  <c r="N16" i="5"/>
  <c r="L16" i="5"/>
  <c r="M16" i="5" s="1"/>
  <c r="N21" i="5"/>
  <c r="M22" i="5"/>
  <c r="L23" i="5"/>
  <c r="M23" i="5" s="1"/>
  <c r="N24" i="5"/>
  <c r="L24" i="5"/>
  <c r="M24" i="5" s="1"/>
  <c r="L32" i="5"/>
  <c r="M32" i="5"/>
  <c r="L36" i="5"/>
  <c r="M36" i="5"/>
  <c r="L40" i="5"/>
  <c r="M40" i="5" s="1"/>
  <c r="M43" i="5"/>
  <c r="N45" i="5"/>
  <c r="L45" i="5"/>
  <c r="M45" i="5" s="1"/>
  <c r="N50" i="5"/>
  <c r="L52" i="5"/>
  <c r="M52" i="5" s="1"/>
  <c r="N61" i="5"/>
  <c r="L61" i="5"/>
  <c r="M61" i="5" s="1"/>
  <c r="N66" i="5"/>
  <c r="M71" i="5"/>
  <c r="M87" i="5"/>
  <c r="M103" i="5"/>
  <c r="N122" i="5"/>
  <c r="N150" i="5"/>
  <c r="L150" i="5"/>
  <c r="L207" i="5"/>
  <c r="M207" i="5" s="1"/>
  <c r="N30" i="5"/>
  <c r="N32" i="5"/>
  <c r="N34" i="5"/>
  <c r="N36" i="5"/>
  <c r="N38" i="5"/>
  <c r="N40" i="5"/>
  <c r="L46" i="5"/>
  <c r="M46" i="5" s="1"/>
  <c r="N47" i="5"/>
  <c r="L47" i="5"/>
  <c r="M47" i="5" s="1"/>
  <c r="L54" i="5"/>
  <c r="M54" i="5" s="1"/>
  <c r="N55" i="5"/>
  <c r="L55" i="5"/>
  <c r="L62" i="5"/>
  <c r="M62" i="5" s="1"/>
  <c r="N63" i="5"/>
  <c r="L63" i="5"/>
  <c r="M63" i="5" s="1"/>
  <c r="N69" i="5"/>
  <c r="L69" i="5"/>
  <c r="M69" i="5" s="1"/>
  <c r="L70" i="5"/>
  <c r="M70" i="5" s="1"/>
  <c r="N73" i="5"/>
  <c r="L73" i="5"/>
  <c r="M73" i="5" s="1"/>
  <c r="L74" i="5"/>
  <c r="M74" i="5" s="1"/>
  <c r="N77" i="5"/>
  <c r="L77" i="5"/>
  <c r="M77" i="5" s="1"/>
  <c r="L78" i="5"/>
  <c r="N81" i="5"/>
  <c r="L81" i="5"/>
  <c r="M81" i="5" s="1"/>
  <c r="L82" i="5"/>
  <c r="N85" i="5"/>
  <c r="L85" i="5"/>
  <c r="M85" i="5" s="1"/>
  <c r="L86" i="5"/>
  <c r="M86" i="5" s="1"/>
  <c r="N89" i="5"/>
  <c r="L89" i="5"/>
  <c r="M89" i="5" s="1"/>
  <c r="L90" i="5"/>
  <c r="M90" i="5" s="1"/>
  <c r="N93" i="5"/>
  <c r="L93" i="5"/>
  <c r="M93" i="5" s="1"/>
  <c r="L94" i="5"/>
  <c r="N97" i="5"/>
  <c r="L97" i="5"/>
  <c r="M97" i="5" s="1"/>
  <c r="L98" i="5"/>
  <c r="N101" i="5"/>
  <c r="L101" i="5"/>
  <c r="M101" i="5" s="1"/>
  <c r="L102" i="5"/>
  <c r="M102" i="5" s="1"/>
  <c r="N105" i="5"/>
  <c r="L105" i="5"/>
  <c r="M105" i="5" s="1"/>
  <c r="L106" i="5"/>
  <c r="M106" i="5" s="1"/>
  <c r="N109" i="5"/>
  <c r="L109" i="5"/>
  <c r="M109" i="5" s="1"/>
  <c r="L112" i="5"/>
  <c r="N115" i="5"/>
  <c r="L115" i="5"/>
  <c r="M115" i="5" s="1"/>
  <c r="L116" i="5"/>
  <c r="N123" i="5"/>
  <c r="L123" i="5"/>
  <c r="M123" i="5" s="1"/>
  <c r="L128" i="5"/>
  <c r="M128" i="5" s="1"/>
  <c r="N131" i="5"/>
  <c r="L131" i="5"/>
  <c r="M131" i="5" s="1"/>
  <c r="L136" i="5"/>
  <c r="N139" i="5"/>
  <c r="L139" i="5"/>
  <c r="M139" i="5" s="1"/>
  <c r="N148" i="5"/>
  <c r="L148" i="5"/>
  <c r="N175" i="5"/>
  <c r="L175" i="5"/>
  <c r="M175" i="5" s="1"/>
  <c r="L182" i="5"/>
  <c r="P182" i="5" s="1"/>
  <c r="Q182" i="5" s="1"/>
  <c r="L42" i="5"/>
  <c r="N43" i="5"/>
  <c r="L43" i="5"/>
  <c r="L50" i="5"/>
  <c r="N51" i="5"/>
  <c r="L51" i="5"/>
  <c r="M51" i="5" s="1"/>
  <c r="L58" i="5"/>
  <c r="N59" i="5"/>
  <c r="L59" i="5"/>
  <c r="M59" i="5" s="1"/>
  <c r="L66" i="5"/>
  <c r="M66" i="5" s="1"/>
  <c r="N67" i="5"/>
  <c r="L67" i="5"/>
  <c r="M67" i="5" s="1"/>
  <c r="L68" i="5"/>
  <c r="M68" i="5" s="1"/>
  <c r="N71" i="5"/>
  <c r="L71" i="5"/>
  <c r="L72" i="5"/>
  <c r="M72" i="5" s="1"/>
  <c r="N75" i="5"/>
  <c r="L75" i="5"/>
  <c r="M75" i="5" s="1"/>
  <c r="L76" i="5"/>
  <c r="M76" i="5" s="1"/>
  <c r="N79" i="5"/>
  <c r="L79" i="5"/>
  <c r="M79" i="5" s="1"/>
  <c r="L80" i="5"/>
  <c r="M80" i="5" s="1"/>
  <c r="N83" i="5"/>
  <c r="L83" i="5"/>
  <c r="M83" i="5" s="1"/>
  <c r="L84" i="5"/>
  <c r="M84" i="5" s="1"/>
  <c r="N87" i="5"/>
  <c r="L87" i="5"/>
  <c r="L88" i="5"/>
  <c r="M88" i="5" s="1"/>
  <c r="N91" i="5"/>
  <c r="L91" i="5"/>
  <c r="M91" i="5" s="1"/>
  <c r="L92" i="5"/>
  <c r="M92" i="5" s="1"/>
  <c r="N95" i="5"/>
  <c r="L95" i="5"/>
  <c r="M95" i="5" s="1"/>
  <c r="L96" i="5"/>
  <c r="M96" i="5" s="1"/>
  <c r="N99" i="5"/>
  <c r="L99" i="5"/>
  <c r="M99" i="5" s="1"/>
  <c r="L100" i="5"/>
  <c r="M100" i="5" s="1"/>
  <c r="N103" i="5"/>
  <c r="L103" i="5"/>
  <c r="L104" i="5"/>
  <c r="M104" i="5" s="1"/>
  <c r="N107" i="5"/>
  <c r="L107" i="5"/>
  <c r="M107" i="5" s="1"/>
  <c r="L108" i="5"/>
  <c r="M108" i="5" s="1"/>
  <c r="N113" i="5"/>
  <c r="L113" i="5"/>
  <c r="M113" i="5" s="1"/>
  <c r="L114" i="5"/>
  <c r="M114" i="5" s="1"/>
  <c r="N117" i="5"/>
  <c r="L117" i="5"/>
  <c r="M117" i="5" s="1"/>
  <c r="L122" i="5"/>
  <c r="M122" i="5" s="1"/>
  <c r="L124" i="5"/>
  <c r="M124" i="5" s="1"/>
  <c r="N127" i="5"/>
  <c r="L127" i="5"/>
  <c r="M127" i="5" s="1"/>
  <c r="L132" i="5"/>
  <c r="N135" i="5"/>
  <c r="L135" i="5"/>
  <c r="M135" i="5" s="1"/>
  <c r="L140" i="5"/>
  <c r="N143" i="5"/>
  <c r="L143" i="5"/>
  <c r="M143" i="5" s="1"/>
  <c r="L196" i="5"/>
  <c r="L118" i="5"/>
  <c r="M118" i="5" s="1"/>
  <c r="N119" i="5"/>
  <c r="L119" i="5"/>
  <c r="M119" i="5" s="1"/>
  <c r="N125" i="5"/>
  <c r="L125" i="5"/>
  <c r="L126" i="5"/>
  <c r="M126" i="5" s="1"/>
  <c r="N129" i="5"/>
  <c r="L129" i="5"/>
  <c r="M129" i="5" s="1"/>
  <c r="L130" i="5"/>
  <c r="M130" i="5" s="1"/>
  <c r="N133" i="5"/>
  <c r="L133" i="5"/>
  <c r="M133" i="5" s="1"/>
  <c r="L134" i="5"/>
  <c r="M134" i="5" s="1"/>
  <c r="N137" i="5"/>
  <c r="L137" i="5"/>
  <c r="M137" i="5" s="1"/>
  <c r="L138" i="5"/>
  <c r="M138" i="5" s="1"/>
  <c r="N141" i="5"/>
  <c r="L141" i="5"/>
  <c r="L142" i="5"/>
  <c r="M142" i="5" s="1"/>
  <c r="L147" i="5"/>
  <c r="M147" i="5" s="1"/>
  <c r="N159" i="5"/>
  <c r="L159" i="5"/>
  <c r="L166" i="5"/>
  <c r="L188" i="5"/>
  <c r="M188" i="5" s="1"/>
  <c r="L204" i="5"/>
  <c r="M204" i="5" s="1"/>
  <c r="L120" i="5"/>
  <c r="N121" i="5"/>
  <c r="L121" i="5"/>
  <c r="M121" i="5" s="1"/>
  <c r="L149" i="5"/>
  <c r="M149" i="5" s="1"/>
  <c r="N177" i="5"/>
  <c r="L177" i="5"/>
  <c r="M177" i="5" s="1"/>
  <c r="L184" i="5"/>
  <c r="M184" i="5" s="1"/>
  <c r="L199" i="5"/>
  <c r="N144" i="5"/>
  <c r="L144" i="5"/>
  <c r="L151" i="5"/>
  <c r="M151" i="5" s="1"/>
  <c r="N152" i="5"/>
  <c r="L152" i="5"/>
  <c r="N157" i="5"/>
  <c r="L157" i="5"/>
  <c r="M157" i="5" s="1"/>
  <c r="L158" i="5"/>
  <c r="N167" i="5"/>
  <c r="L167" i="5"/>
  <c r="M167" i="5" s="1"/>
  <c r="L174" i="5"/>
  <c r="M174" i="5" s="1"/>
  <c r="N183" i="5"/>
  <c r="L183" i="5"/>
  <c r="M183" i="5" s="1"/>
  <c r="L192" i="5"/>
  <c r="M192" i="5" s="1"/>
  <c r="L200" i="5"/>
  <c r="M200" i="5" s="1"/>
  <c r="L208" i="5"/>
  <c r="M208" i="5" s="1"/>
  <c r="L145" i="5"/>
  <c r="N146" i="5"/>
  <c r="L146" i="5"/>
  <c r="M146" i="5" s="1"/>
  <c r="L153" i="5"/>
  <c r="N154" i="5"/>
  <c r="L154" i="5"/>
  <c r="M154" i="5" s="1"/>
  <c r="L156" i="5"/>
  <c r="M156" i="5" s="1"/>
  <c r="L160" i="5"/>
  <c r="N169" i="5"/>
  <c r="L169" i="5"/>
  <c r="M169" i="5" s="1"/>
  <c r="L176" i="5"/>
  <c r="M176" i="5" s="1"/>
  <c r="N185" i="5"/>
  <c r="L185" i="5"/>
  <c r="L187" i="5"/>
  <c r="L195" i="5"/>
  <c r="M195" i="5" s="1"/>
  <c r="L203" i="5"/>
  <c r="L211" i="5"/>
  <c r="M211" i="5" s="1"/>
  <c r="N155" i="5"/>
  <c r="L155" i="5"/>
  <c r="M155" i="5" s="1"/>
  <c r="L162" i="5"/>
  <c r="M162" i="5" s="1"/>
  <c r="N163" i="5"/>
  <c r="L163" i="5"/>
  <c r="L170" i="5"/>
  <c r="M170" i="5" s="1"/>
  <c r="N171" i="5"/>
  <c r="L171" i="5"/>
  <c r="L178" i="5"/>
  <c r="M178" i="5" s="1"/>
  <c r="N179" i="5"/>
  <c r="L179" i="5"/>
  <c r="L186" i="5"/>
  <c r="M186" i="5" s="1"/>
  <c r="L190" i="5"/>
  <c r="L194" i="5"/>
  <c r="M194" i="5" s="1"/>
  <c r="L198" i="5"/>
  <c r="L202" i="5"/>
  <c r="M202" i="5" s="1"/>
  <c r="L206" i="5"/>
  <c r="L210" i="5"/>
  <c r="M210" i="5" s="1"/>
  <c r="L164" i="5"/>
  <c r="N165" i="5"/>
  <c r="L165" i="5"/>
  <c r="M165" i="5" s="1"/>
  <c r="L172" i="5"/>
  <c r="M172" i="5" s="1"/>
  <c r="N173" i="5"/>
  <c r="L173" i="5"/>
  <c r="L180" i="5"/>
  <c r="M180" i="5" s="1"/>
  <c r="N181" i="5"/>
  <c r="L181" i="5"/>
  <c r="M181" i="5" s="1"/>
  <c r="L189" i="5"/>
  <c r="L193" i="5"/>
  <c r="M193" i="5" s="1"/>
  <c r="L197" i="5"/>
  <c r="M197" i="5" s="1"/>
  <c r="L201" i="5"/>
  <c r="M201" i="5" s="1"/>
  <c r="L205" i="5"/>
  <c r="L209" i="5"/>
  <c r="M209" i="5" s="1"/>
  <c r="N187" i="5"/>
  <c r="N189" i="5"/>
  <c r="N191" i="5"/>
  <c r="N193" i="5"/>
  <c r="N195" i="5"/>
  <c r="N197" i="5"/>
  <c r="N199" i="5"/>
  <c r="N201" i="5"/>
  <c r="N203" i="5"/>
  <c r="N205" i="5"/>
  <c r="N207" i="5"/>
  <c r="N209" i="5"/>
  <c r="N211" i="5"/>
  <c r="P46" i="4"/>
  <c r="O46" i="4"/>
  <c r="N16" i="4"/>
  <c r="N22" i="4"/>
  <c r="N24" i="4"/>
  <c r="N26" i="4"/>
  <c r="N30" i="4"/>
  <c r="N42" i="4"/>
  <c r="N44" i="4"/>
  <c r="L49" i="4"/>
  <c r="M49" i="4" s="1"/>
  <c r="L53" i="4"/>
  <c r="M53" i="4" s="1"/>
  <c r="L61" i="4"/>
  <c r="M61" i="4" s="1"/>
  <c r="L72" i="4"/>
  <c r="M72" i="4" s="1"/>
  <c r="L80" i="4"/>
  <c r="M80" i="4" s="1"/>
  <c r="M129" i="4"/>
  <c r="M75" i="4"/>
  <c r="M67" i="4"/>
  <c r="M82" i="4"/>
  <c r="O10" i="4"/>
  <c r="M13" i="4"/>
  <c r="M15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M43" i="4"/>
  <c r="M45" i="4"/>
  <c r="M47" i="4"/>
  <c r="L52" i="4"/>
  <c r="M52" i="4" s="1"/>
  <c r="L56" i="4"/>
  <c r="M56" i="4"/>
  <c r="L60" i="4"/>
  <c r="M60" i="4" s="1"/>
  <c r="L62" i="4"/>
  <c r="M62" i="4" s="1"/>
  <c r="L67" i="4"/>
  <c r="L70" i="4"/>
  <c r="M70" i="4" s="1"/>
  <c r="L75" i="4"/>
  <c r="L78" i="4"/>
  <c r="M78" i="4" s="1"/>
  <c r="L81" i="4"/>
  <c r="M81" i="4"/>
  <c r="L84" i="4"/>
  <c r="M84" i="4" s="1"/>
  <c r="L85" i="4"/>
  <c r="M85" i="4" s="1"/>
  <c r="L96" i="4"/>
  <c r="M96" i="4" s="1"/>
  <c r="L119" i="4"/>
  <c r="M119" i="4" s="1"/>
  <c r="L137" i="4"/>
  <c r="M137" i="4" s="1"/>
  <c r="L139" i="4"/>
  <c r="M139" i="4" s="1"/>
  <c r="L11" i="4"/>
  <c r="M11" i="4" s="1"/>
  <c r="N12" i="4"/>
  <c r="N18" i="4"/>
  <c r="N20" i="4"/>
  <c r="N34" i="4"/>
  <c r="N36" i="4"/>
  <c r="N38" i="4"/>
  <c r="N40" i="4"/>
  <c r="N48" i="4"/>
  <c r="L64" i="4"/>
  <c r="M64" i="4" s="1"/>
  <c r="L93" i="4"/>
  <c r="M93" i="4" s="1"/>
  <c r="N210" i="4"/>
  <c r="N208" i="4"/>
  <c r="N206" i="4"/>
  <c r="N204" i="4"/>
  <c r="N202" i="4"/>
  <c r="N200" i="4"/>
  <c r="N198" i="4"/>
  <c r="N196" i="4"/>
  <c r="N194" i="4"/>
  <c r="N192" i="4"/>
  <c r="N190" i="4"/>
  <c r="N188" i="4"/>
  <c r="N186" i="4"/>
  <c r="N184" i="4"/>
  <c r="N182" i="4"/>
  <c r="N180" i="4"/>
  <c r="N178" i="4"/>
  <c r="N176" i="4"/>
  <c r="N174" i="4"/>
  <c r="N172" i="4"/>
  <c r="N170" i="4"/>
  <c r="N168" i="4"/>
  <c r="N166" i="4"/>
  <c r="N164" i="4"/>
  <c r="N162" i="4"/>
  <c r="N160" i="4"/>
  <c r="N211" i="4"/>
  <c r="N209" i="4"/>
  <c r="N207" i="4"/>
  <c r="N205" i="4"/>
  <c r="N203" i="4"/>
  <c r="N201" i="4"/>
  <c r="N199" i="4"/>
  <c r="N197" i="4"/>
  <c r="N195" i="4"/>
  <c r="N193" i="4"/>
  <c r="N191" i="4"/>
  <c r="N189" i="4"/>
  <c r="N187" i="4"/>
  <c r="N185" i="4"/>
  <c r="N183" i="4"/>
  <c r="N181" i="4"/>
  <c r="N179" i="4"/>
  <c r="N177" i="4"/>
  <c r="N175" i="4"/>
  <c r="N173" i="4"/>
  <c r="N171" i="4"/>
  <c r="N169" i="4"/>
  <c r="N167" i="4"/>
  <c r="N165" i="4"/>
  <c r="N163" i="4"/>
  <c r="N161" i="4"/>
  <c r="N159" i="4"/>
  <c r="N157" i="4"/>
  <c r="N155" i="4"/>
  <c r="N158" i="4"/>
  <c r="N156" i="4"/>
  <c r="N153" i="4"/>
  <c r="N151" i="4"/>
  <c r="N149" i="4"/>
  <c r="N147" i="4"/>
  <c r="N145" i="4"/>
  <c r="N143" i="4"/>
  <c r="N141" i="4"/>
  <c r="N139" i="4"/>
  <c r="N137" i="4"/>
  <c r="N135" i="4"/>
  <c r="N133" i="4"/>
  <c r="N131" i="4"/>
  <c r="N129" i="4"/>
  <c r="N127" i="4"/>
  <c r="N125" i="4"/>
  <c r="N152" i="4"/>
  <c r="N144" i="4"/>
  <c r="N136" i="4"/>
  <c r="N126" i="4"/>
  <c r="N123" i="4"/>
  <c r="N121" i="4"/>
  <c r="N119" i="4"/>
  <c r="N117" i="4"/>
  <c r="N115" i="4"/>
  <c r="N113" i="4"/>
  <c r="N109" i="4"/>
  <c r="N107" i="4"/>
  <c r="N105" i="4"/>
  <c r="N103" i="4"/>
  <c r="N101" i="4"/>
  <c r="N99" i="4"/>
  <c r="N97" i="4"/>
  <c r="N95" i="4"/>
  <c r="N93" i="4"/>
  <c r="N91" i="4"/>
  <c r="N89" i="4"/>
  <c r="N87" i="4"/>
  <c r="N85" i="4"/>
  <c r="N154" i="4"/>
  <c r="N146" i="4"/>
  <c r="N138" i="4"/>
  <c r="N130" i="4"/>
  <c r="N128" i="4"/>
  <c r="N148" i="4"/>
  <c r="N140" i="4"/>
  <c r="N132" i="4"/>
  <c r="N124" i="4"/>
  <c r="N122" i="4"/>
  <c r="N120" i="4"/>
  <c r="N118" i="4"/>
  <c r="N116" i="4"/>
  <c r="N114" i="4"/>
  <c r="N112" i="4"/>
  <c r="N108" i="4"/>
  <c r="N106" i="4"/>
  <c r="N104" i="4"/>
  <c r="N102" i="4"/>
  <c r="N100" i="4"/>
  <c r="N98" i="4"/>
  <c r="N96" i="4"/>
  <c r="N94" i="4"/>
  <c r="N92" i="4"/>
  <c r="N90" i="4"/>
  <c r="N88" i="4"/>
  <c r="N86" i="4"/>
  <c r="N84" i="4"/>
  <c r="N82" i="4"/>
  <c r="N80" i="4"/>
  <c r="N79" i="4"/>
  <c r="N77" i="4"/>
  <c r="N75" i="4"/>
  <c r="N73" i="4"/>
  <c r="N71" i="4"/>
  <c r="N69" i="4"/>
  <c r="N67" i="4"/>
  <c r="N65" i="4"/>
  <c r="N63" i="4"/>
  <c r="N61" i="4"/>
  <c r="N59" i="4"/>
  <c r="N57" i="4"/>
  <c r="N55" i="4"/>
  <c r="N53" i="4"/>
  <c r="N51" i="4"/>
  <c r="N49" i="4"/>
  <c r="N134" i="4"/>
  <c r="N83" i="4"/>
  <c r="N142" i="4"/>
  <c r="N81" i="4"/>
  <c r="N78" i="4"/>
  <c r="N76" i="4"/>
  <c r="N74" i="4"/>
  <c r="N72" i="4"/>
  <c r="N70" i="4"/>
  <c r="N68" i="4"/>
  <c r="N66" i="4"/>
  <c r="N64" i="4"/>
  <c r="N62" i="4"/>
  <c r="N60" i="4"/>
  <c r="N58" i="4"/>
  <c r="N56" i="4"/>
  <c r="N54" i="4"/>
  <c r="N52" i="4"/>
  <c r="N50" i="4"/>
  <c r="L10" i="4"/>
  <c r="P10" i="4" s="1"/>
  <c r="Q10" i="4" s="1"/>
  <c r="N11" i="4"/>
  <c r="N13" i="4"/>
  <c r="N15" i="4"/>
  <c r="N17" i="4"/>
  <c r="N19" i="4"/>
  <c r="N21" i="4"/>
  <c r="N23" i="4"/>
  <c r="N25" i="4"/>
  <c r="N27" i="4"/>
  <c r="N29" i="4"/>
  <c r="N31" i="4"/>
  <c r="N33" i="4"/>
  <c r="N35" i="4"/>
  <c r="N37" i="4"/>
  <c r="N39" i="4"/>
  <c r="N41" i="4"/>
  <c r="N43" i="4"/>
  <c r="N45" i="4"/>
  <c r="N47" i="4"/>
  <c r="L51" i="4"/>
  <c r="M51" i="4" s="1"/>
  <c r="L55" i="4"/>
  <c r="M55" i="4"/>
  <c r="L59" i="4"/>
  <c r="M59" i="4" s="1"/>
  <c r="L65" i="4"/>
  <c r="M65" i="4" s="1"/>
  <c r="L68" i="4"/>
  <c r="M68" i="4" s="1"/>
  <c r="L73" i="4"/>
  <c r="M73" i="4" s="1"/>
  <c r="L76" i="4"/>
  <c r="M76" i="4" s="1"/>
  <c r="L88" i="4"/>
  <c r="M88" i="4"/>
  <c r="L109" i="4"/>
  <c r="M109" i="4" s="1"/>
  <c r="L122" i="4"/>
  <c r="M122" i="4"/>
  <c r="L145" i="4"/>
  <c r="M145" i="4" s="1"/>
  <c r="L149" i="4"/>
  <c r="M149" i="4" s="1"/>
  <c r="L150" i="4"/>
  <c r="M150" i="4" s="1"/>
  <c r="N150" i="4"/>
  <c r="N14" i="4"/>
  <c r="N28" i="4"/>
  <c r="N32" i="4"/>
  <c r="L57" i="4"/>
  <c r="M57" i="4" s="1"/>
  <c r="L69" i="4"/>
  <c r="M69" i="4" s="1"/>
  <c r="L77" i="4"/>
  <c r="M77" i="4" s="1"/>
  <c r="L104" i="4"/>
  <c r="M104" i="4" s="1"/>
  <c r="M10" i="4"/>
  <c r="M12" i="4"/>
  <c r="M14" i="4"/>
  <c r="M16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Q46" i="4"/>
  <c r="M48" i="4"/>
  <c r="L50" i="4"/>
  <c r="M50" i="4" s="1"/>
  <c r="L54" i="4"/>
  <c r="M54" i="4"/>
  <c r="L58" i="4"/>
  <c r="M58" i="4" s="1"/>
  <c r="L63" i="4"/>
  <c r="M63" i="4" s="1"/>
  <c r="L66" i="4"/>
  <c r="M66" i="4" s="1"/>
  <c r="L71" i="4"/>
  <c r="M71" i="4" s="1"/>
  <c r="L74" i="4"/>
  <c r="M74" i="4" s="1"/>
  <c r="L79" i="4"/>
  <c r="M79" i="4" s="1"/>
  <c r="L101" i="4"/>
  <c r="M101" i="4" s="1"/>
  <c r="L114" i="4"/>
  <c r="M114" i="4"/>
  <c r="L153" i="4"/>
  <c r="M153" i="4" s="1"/>
  <c r="L169" i="4"/>
  <c r="M169" i="4"/>
  <c r="L83" i="4"/>
  <c r="M83" i="4" s="1"/>
  <c r="L86" i="4"/>
  <c r="M86" i="4" s="1"/>
  <c r="L91" i="4"/>
  <c r="M91" i="4" s="1"/>
  <c r="L94" i="4"/>
  <c r="M94" i="4" s="1"/>
  <c r="L99" i="4"/>
  <c r="M99" i="4" s="1"/>
  <c r="L102" i="4"/>
  <c r="M102" i="4" s="1"/>
  <c r="L107" i="4"/>
  <c r="M107" i="4" s="1"/>
  <c r="L112" i="4"/>
  <c r="M112" i="4" s="1"/>
  <c r="L117" i="4"/>
  <c r="M117" i="4" s="1"/>
  <c r="L120" i="4"/>
  <c r="M120" i="4" s="1"/>
  <c r="L125" i="4"/>
  <c r="M125" i="4" s="1"/>
  <c r="L131" i="4"/>
  <c r="M131" i="4" s="1"/>
  <c r="L141" i="4"/>
  <c r="M141" i="4" s="1"/>
  <c r="L142" i="4"/>
  <c r="M142" i="4" s="1"/>
  <c r="L151" i="4"/>
  <c r="M151" i="4" s="1"/>
  <c r="L89" i="4"/>
  <c r="M89" i="4" s="1"/>
  <c r="L92" i="4"/>
  <c r="M92" i="4" s="1"/>
  <c r="L97" i="4"/>
  <c r="M97" i="4" s="1"/>
  <c r="L100" i="4"/>
  <c r="M100" i="4" s="1"/>
  <c r="L105" i="4"/>
  <c r="M105" i="4" s="1"/>
  <c r="L108" i="4"/>
  <c r="M108" i="4" s="1"/>
  <c r="L115" i="4"/>
  <c r="M115" i="4" s="1"/>
  <c r="L118" i="4"/>
  <c r="M118" i="4" s="1"/>
  <c r="L123" i="4"/>
  <c r="M123" i="4" s="1"/>
  <c r="L133" i="4"/>
  <c r="M133" i="4" s="1"/>
  <c r="L134" i="4"/>
  <c r="M134" i="4" s="1"/>
  <c r="L143" i="4"/>
  <c r="M143" i="4" s="1"/>
  <c r="L155" i="4"/>
  <c r="M155" i="4" s="1"/>
  <c r="L190" i="4"/>
  <c r="M190" i="4" s="1"/>
  <c r="L87" i="4"/>
  <c r="M87" i="4" s="1"/>
  <c r="L90" i="4"/>
  <c r="M90" i="4" s="1"/>
  <c r="L95" i="4"/>
  <c r="M95" i="4" s="1"/>
  <c r="L98" i="4"/>
  <c r="M98" i="4" s="1"/>
  <c r="L103" i="4"/>
  <c r="M103" i="4" s="1"/>
  <c r="L106" i="4"/>
  <c r="M106" i="4" s="1"/>
  <c r="L113" i="4"/>
  <c r="M113" i="4" s="1"/>
  <c r="L116" i="4"/>
  <c r="M116" i="4" s="1"/>
  <c r="L121" i="4"/>
  <c r="M121" i="4" s="1"/>
  <c r="L124" i="4"/>
  <c r="M124" i="4" s="1"/>
  <c r="L127" i="4"/>
  <c r="M127" i="4" s="1"/>
  <c r="L135" i="4"/>
  <c r="M135" i="4" s="1"/>
  <c r="L147" i="4"/>
  <c r="M147" i="4" s="1"/>
  <c r="L201" i="4"/>
  <c r="M201" i="4" s="1"/>
  <c r="L128" i="4"/>
  <c r="M128" i="4" s="1"/>
  <c r="L132" i="4"/>
  <c r="M132" i="4" s="1"/>
  <c r="L140" i="4"/>
  <c r="M140" i="4" s="1"/>
  <c r="L148" i="4"/>
  <c r="M148" i="4" s="1"/>
  <c r="L161" i="4"/>
  <c r="M161" i="4" s="1"/>
  <c r="L182" i="4"/>
  <c r="M182" i="4" s="1"/>
  <c r="L193" i="4"/>
  <c r="M193" i="4" s="1"/>
  <c r="L126" i="4"/>
  <c r="M126" i="4" s="1"/>
  <c r="L130" i="4"/>
  <c r="M130" i="4" s="1"/>
  <c r="L138" i="4"/>
  <c r="M138" i="4" s="1"/>
  <c r="L146" i="4"/>
  <c r="M146" i="4" s="1"/>
  <c r="L154" i="4"/>
  <c r="M154" i="4" s="1"/>
  <c r="L157" i="4"/>
  <c r="M157" i="4" s="1"/>
  <c r="L174" i="4"/>
  <c r="M174" i="4" s="1"/>
  <c r="L185" i="4"/>
  <c r="M185" i="4" s="1"/>
  <c r="L206" i="4"/>
  <c r="M206" i="4" s="1"/>
  <c r="L136" i="4"/>
  <c r="M136" i="4" s="1"/>
  <c r="L144" i="4"/>
  <c r="M144" i="4" s="1"/>
  <c r="L152" i="4"/>
  <c r="M152" i="4" s="1"/>
  <c r="L166" i="4"/>
  <c r="M166" i="4" s="1"/>
  <c r="L177" i="4"/>
  <c r="M177" i="4" s="1"/>
  <c r="L198" i="4"/>
  <c r="M198" i="4" s="1"/>
  <c r="L209" i="4"/>
  <c r="M209" i="4" s="1"/>
  <c r="L156" i="4"/>
  <c r="M156" i="4" s="1"/>
  <c r="L160" i="4"/>
  <c r="M160" i="4" s="1"/>
  <c r="L164" i="4"/>
  <c r="M164" i="4" s="1"/>
  <c r="L167" i="4"/>
  <c r="M167" i="4" s="1"/>
  <c r="L172" i="4"/>
  <c r="M172" i="4" s="1"/>
  <c r="L175" i="4"/>
  <c r="M175" i="4" s="1"/>
  <c r="L180" i="4"/>
  <c r="M180" i="4" s="1"/>
  <c r="L183" i="4"/>
  <c r="M183" i="4" s="1"/>
  <c r="L188" i="4"/>
  <c r="M188" i="4" s="1"/>
  <c r="L191" i="4"/>
  <c r="M191" i="4" s="1"/>
  <c r="L196" i="4"/>
  <c r="M196" i="4" s="1"/>
  <c r="L199" i="4"/>
  <c r="M199" i="4" s="1"/>
  <c r="L204" i="4"/>
  <c r="M204" i="4" s="1"/>
  <c r="L207" i="4"/>
  <c r="M207" i="4" s="1"/>
  <c r="L158" i="4"/>
  <c r="M158" i="4" s="1"/>
  <c r="L159" i="4"/>
  <c r="M159" i="4" s="1"/>
  <c r="L162" i="4"/>
  <c r="M162" i="4" s="1"/>
  <c r="L165" i="4"/>
  <c r="M165" i="4" s="1"/>
  <c r="L170" i="4"/>
  <c r="M170" i="4" s="1"/>
  <c r="L173" i="4"/>
  <c r="M173" i="4" s="1"/>
  <c r="L178" i="4"/>
  <c r="M178" i="4" s="1"/>
  <c r="L181" i="4"/>
  <c r="M181" i="4" s="1"/>
  <c r="L186" i="4"/>
  <c r="M186" i="4" s="1"/>
  <c r="L189" i="4"/>
  <c r="M189" i="4" s="1"/>
  <c r="L194" i="4"/>
  <c r="M194" i="4" s="1"/>
  <c r="L197" i="4"/>
  <c r="M197" i="4" s="1"/>
  <c r="L202" i="4"/>
  <c r="M202" i="4" s="1"/>
  <c r="L205" i="4"/>
  <c r="M205" i="4" s="1"/>
  <c r="L210" i="4"/>
  <c r="M210" i="4" s="1"/>
  <c r="L163" i="4"/>
  <c r="M163" i="4" s="1"/>
  <c r="L168" i="4"/>
  <c r="M168" i="4" s="1"/>
  <c r="L171" i="4"/>
  <c r="M171" i="4" s="1"/>
  <c r="L176" i="4"/>
  <c r="M176" i="4" s="1"/>
  <c r="L179" i="4"/>
  <c r="M179" i="4" s="1"/>
  <c r="L184" i="4"/>
  <c r="M184" i="4" s="1"/>
  <c r="L187" i="4"/>
  <c r="M187" i="4" s="1"/>
  <c r="L192" i="4"/>
  <c r="M192" i="4" s="1"/>
  <c r="L195" i="4"/>
  <c r="M195" i="4" s="1"/>
  <c r="L200" i="4"/>
  <c r="M200" i="4" s="1"/>
  <c r="L203" i="4"/>
  <c r="M203" i="4" s="1"/>
  <c r="L208" i="4"/>
  <c r="M208" i="4" s="1"/>
  <c r="L211" i="4"/>
  <c r="M211" i="4" s="1"/>
  <c r="O45" i="3"/>
  <c r="P45" i="3"/>
  <c r="O28" i="3"/>
  <c r="P28" i="3"/>
  <c r="Q28" i="3" s="1"/>
  <c r="O13" i="3"/>
  <c r="O48" i="3"/>
  <c r="P48" i="3"/>
  <c r="Q48" i="3" s="1"/>
  <c r="N14" i="3"/>
  <c r="N18" i="3"/>
  <c r="N22" i="3"/>
  <c r="N38" i="3"/>
  <c r="L12" i="3"/>
  <c r="N17" i="3"/>
  <c r="N25" i="3"/>
  <c r="N29" i="3"/>
  <c r="N41" i="3"/>
  <c r="N49" i="3"/>
  <c r="N52" i="3"/>
  <c r="L55" i="3"/>
  <c r="M55" i="3" s="1"/>
  <c r="L11" i="3"/>
  <c r="N12" i="3"/>
  <c r="N16" i="3"/>
  <c r="N20" i="3"/>
  <c r="N24" i="3"/>
  <c r="N32" i="3"/>
  <c r="N36" i="3"/>
  <c r="N40" i="3"/>
  <c r="N44" i="3"/>
  <c r="L56" i="3"/>
  <c r="L13" i="3"/>
  <c r="P13" i="3" s="1"/>
  <c r="Q13" i="3" s="1"/>
  <c r="N26" i="3"/>
  <c r="N30" i="3"/>
  <c r="N34" i="3"/>
  <c r="N42" i="3"/>
  <c r="N46" i="3"/>
  <c r="N50" i="3"/>
  <c r="L54" i="3"/>
  <c r="L58" i="3"/>
  <c r="M58" i="3" s="1"/>
  <c r="L60" i="3"/>
  <c r="L62" i="3"/>
  <c r="L64" i="3"/>
  <c r="L66" i="3"/>
  <c r="M66" i="3" s="1"/>
  <c r="L68" i="3"/>
  <c r="L70" i="3"/>
  <c r="L72" i="3"/>
  <c r="L74" i="3"/>
  <c r="M74" i="3" s="1"/>
  <c r="L76" i="3"/>
  <c r="L78" i="3"/>
  <c r="L80" i="3"/>
  <c r="L82" i="3"/>
  <c r="M82" i="3" s="1"/>
  <c r="L84" i="3"/>
  <c r="L86" i="3"/>
  <c r="L88" i="3"/>
  <c r="L90" i="3"/>
  <c r="M90" i="3" s="1"/>
  <c r="L92" i="3"/>
  <c r="L94" i="3"/>
  <c r="L96" i="3"/>
  <c r="L98" i="3"/>
  <c r="M98" i="3" s="1"/>
  <c r="L100" i="3"/>
  <c r="L102" i="3"/>
  <c r="L104" i="3"/>
  <c r="L106" i="3"/>
  <c r="M106" i="3" s="1"/>
  <c r="L108" i="3"/>
  <c r="L112" i="3"/>
  <c r="L114" i="3"/>
  <c r="L116" i="3"/>
  <c r="M116" i="3" s="1"/>
  <c r="L118" i="3"/>
  <c r="L120" i="3"/>
  <c r="L122" i="3"/>
  <c r="L124" i="3"/>
  <c r="M124" i="3" s="1"/>
  <c r="L126" i="3"/>
  <c r="L128" i="3"/>
  <c r="L130" i="3"/>
  <c r="L132" i="3"/>
  <c r="M132" i="3" s="1"/>
  <c r="L134" i="3"/>
  <c r="L136" i="3"/>
  <c r="L140" i="3"/>
  <c r="L144" i="3"/>
  <c r="L148" i="3"/>
  <c r="M148" i="3" s="1"/>
  <c r="L152" i="3"/>
  <c r="N21" i="3"/>
  <c r="N33" i="3"/>
  <c r="N37" i="3"/>
  <c r="L52" i="3"/>
  <c r="N210" i="3"/>
  <c r="N208" i="3"/>
  <c r="N206" i="3"/>
  <c r="N204" i="3"/>
  <c r="N202" i="3"/>
  <c r="N200" i="3"/>
  <c r="N198" i="3"/>
  <c r="N196" i="3"/>
  <c r="N194" i="3"/>
  <c r="N192" i="3"/>
  <c r="N190" i="3"/>
  <c r="N188" i="3"/>
  <c r="N186" i="3"/>
  <c r="N184" i="3"/>
  <c r="N182" i="3"/>
  <c r="N180" i="3"/>
  <c r="N178" i="3"/>
  <c r="N176" i="3"/>
  <c r="N174" i="3"/>
  <c r="N172" i="3"/>
  <c r="N170" i="3"/>
  <c r="N168" i="3"/>
  <c r="N166" i="3"/>
  <c r="N164" i="3"/>
  <c r="N162" i="3"/>
  <c r="N160" i="3"/>
  <c r="N158" i="3"/>
  <c r="N156" i="3"/>
  <c r="N211" i="3"/>
  <c r="N209" i="3"/>
  <c r="N207" i="3"/>
  <c r="N205" i="3"/>
  <c r="N203" i="3"/>
  <c r="N201" i="3"/>
  <c r="N199" i="3"/>
  <c r="N197" i="3"/>
  <c r="N195" i="3"/>
  <c r="N193" i="3"/>
  <c r="N191" i="3"/>
  <c r="N189" i="3"/>
  <c r="N187" i="3"/>
  <c r="N185" i="3"/>
  <c r="N183" i="3"/>
  <c r="N181" i="3"/>
  <c r="N179" i="3"/>
  <c r="N177" i="3"/>
  <c r="N175" i="3"/>
  <c r="N173" i="3"/>
  <c r="N171" i="3"/>
  <c r="N169" i="3"/>
  <c r="N167" i="3"/>
  <c r="N165" i="3"/>
  <c r="N163" i="3"/>
  <c r="N161" i="3"/>
  <c r="N159" i="3"/>
  <c r="N157" i="3"/>
  <c r="N154" i="3"/>
  <c r="N152" i="3"/>
  <c r="N150" i="3"/>
  <c r="N148" i="3"/>
  <c r="N146" i="3"/>
  <c r="N144" i="3"/>
  <c r="N142" i="3"/>
  <c r="N140" i="3"/>
  <c r="N138" i="3"/>
  <c r="N155" i="3"/>
  <c r="N151" i="3"/>
  <c r="N147" i="3"/>
  <c r="N143" i="3"/>
  <c r="N139" i="3"/>
  <c r="N136" i="3"/>
  <c r="N134" i="3"/>
  <c r="N132" i="3"/>
  <c r="N130" i="3"/>
  <c r="N128" i="3"/>
  <c r="N126" i="3"/>
  <c r="N124" i="3"/>
  <c r="N122" i="3"/>
  <c r="N120" i="3"/>
  <c r="N118" i="3"/>
  <c r="N116" i="3"/>
  <c r="N114" i="3"/>
  <c r="N112" i="3"/>
  <c r="N108" i="3"/>
  <c r="N106" i="3"/>
  <c r="N104" i="3"/>
  <c r="N102" i="3"/>
  <c r="N100" i="3"/>
  <c r="N98" i="3"/>
  <c r="N96" i="3"/>
  <c r="N94" i="3"/>
  <c r="N92" i="3"/>
  <c r="N90" i="3"/>
  <c r="N88" i="3"/>
  <c r="N86" i="3"/>
  <c r="N84" i="3"/>
  <c r="N82" i="3"/>
  <c r="N80" i="3"/>
  <c r="N78" i="3"/>
  <c r="N76" i="3"/>
  <c r="N74" i="3"/>
  <c r="N72" i="3"/>
  <c r="N70" i="3"/>
  <c r="N68" i="3"/>
  <c r="N66" i="3"/>
  <c r="N64" i="3"/>
  <c r="N62" i="3"/>
  <c r="N60" i="3"/>
  <c r="N58" i="3"/>
  <c r="N137" i="3"/>
  <c r="N149" i="3"/>
  <c r="N135" i="3"/>
  <c r="N127" i="3"/>
  <c r="N119" i="3"/>
  <c r="N109" i="3"/>
  <c r="N101" i="3"/>
  <c r="N93" i="3"/>
  <c r="N85" i="3"/>
  <c r="N77" i="3"/>
  <c r="N75" i="3"/>
  <c r="N71" i="3"/>
  <c r="N67" i="3"/>
  <c r="N63" i="3"/>
  <c r="N59" i="3"/>
  <c r="N56" i="3"/>
  <c r="N55" i="3"/>
  <c r="N153" i="3"/>
  <c r="N129" i="3"/>
  <c r="N121" i="3"/>
  <c r="N113" i="3"/>
  <c r="N103" i="3"/>
  <c r="N95" i="3"/>
  <c r="N87" i="3"/>
  <c r="N54" i="3"/>
  <c r="N53" i="3"/>
  <c r="N141" i="3"/>
  <c r="N131" i="3"/>
  <c r="N123" i="3"/>
  <c r="N115" i="3"/>
  <c r="N105" i="3"/>
  <c r="N97" i="3"/>
  <c r="N89" i="3"/>
  <c r="N73" i="3"/>
  <c r="N69" i="3"/>
  <c r="N65" i="3"/>
  <c r="N61" i="3"/>
  <c r="N145" i="3"/>
  <c r="N133" i="3"/>
  <c r="N125" i="3"/>
  <c r="N117" i="3"/>
  <c r="N107" i="3"/>
  <c r="N99" i="3"/>
  <c r="N91" i="3"/>
  <c r="N83" i="3"/>
  <c r="N81" i="3"/>
  <c r="N79" i="3"/>
  <c r="L10" i="3"/>
  <c r="P10" i="3" s="1"/>
  <c r="Q10" i="3" s="1"/>
  <c r="N11" i="3"/>
  <c r="N15" i="3"/>
  <c r="N19" i="3"/>
  <c r="N23" i="3"/>
  <c r="N27" i="3"/>
  <c r="N31" i="3"/>
  <c r="N35" i="3"/>
  <c r="N39" i="3"/>
  <c r="N43" i="3"/>
  <c r="N47" i="3"/>
  <c r="N51" i="3"/>
  <c r="L57" i="3"/>
  <c r="M57" i="3" s="1"/>
  <c r="N57" i="3"/>
  <c r="L61" i="3"/>
  <c r="M61" i="3" s="1"/>
  <c r="L65" i="3"/>
  <c r="M65" i="3" s="1"/>
  <c r="L69" i="3"/>
  <c r="M69" i="3" s="1"/>
  <c r="L73" i="3"/>
  <c r="M73" i="3" s="1"/>
  <c r="L167" i="3"/>
  <c r="M167" i="3" s="1"/>
  <c r="L199" i="3"/>
  <c r="M199" i="3" s="1"/>
  <c r="M209" i="3"/>
  <c r="M201" i="3"/>
  <c r="M193" i="3"/>
  <c r="M185" i="3"/>
  <c r="M177" i="3"/>
  <c r="M169" i="3"/>
  <c r="M161" i="3"/>
  <c r="M210" i="3"/>
  <c r="M202" i="3"/>
  <c r="M194" i="3"/>
  <c r="M186" i="3"/>
  <c r="M178" i="3"/>
  <c r="M170" i="3"/>
  <c r="M162" i="3"/>
  <c r="M152" i="3"/>
  <c r="M144" i="3"/>
  <c r="M140" i="3"/>
  <c r="M187" i="3"/>
  <c r="M137" i="3"/>
  <c r="M184" i="3"/>
  <c r="M155" i="3"/>
  <c r="M139" i="3"/>
  <c r="M136" i="3"/>
  <c r="M134" i="3"/>
  <c r="M130" i="3"/>
  <c r="M128" i="3"/>
  <c r="M126" i="3"/>
  <c r="M122" i="3"/>
  <c r="M120" i="3"/>
  <c r="M118" i="3"/>
  <c r="M114" i="3"/>
  <c r="M112" i="3"/>
  <c r="M108" i="3"/>
  <c r="M104" i="3"/>
  <c r="M102" i="3"/>
  <c r="M100" i="3"/>
  <c r="M96" i="3"/>
  <c r="M94" i="3"/>
  <c r="M92" i="3"/>
  <c r="M88" i="3"/>
  <c r="M86" i="3"/>
  <c r="M84" i="3"/>
  <c r="M80" i="3"/>
  <c r="M78" i="3"/>
  <c r="M76" i="3"/>
  <c r="M72" i="3"/>
  <c r="M70" i="3"/>
  <c r="M68" i="3"/>
  <c r="M64" i="3"/>
  <c r="M62" i="3"/>
  <c r="M60" i="3"/>
  <c r="M56" i="3"/>
  <c r="M54" i="3"/>
  <c r="M204" i="3"/>
  <c r="M145" i="3"/>
  <c r="M133" i="3"/>
  <c r="M117" i="3"/>
  <c r="M99" i="3"/>
  <c r="M83" i="3"/>
  <c r="M127" i="3"/>
  <c r="M109" i="3"/>
  <c r="M93" i="3"/>
  <c r="M77" i="3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7" i="3"/>
  <c r="M39" i="3"/>
  <c r="M41" i="3"/>
  <c r="M43" i="3"/>
  <c r="M45" i="3"/>
  <c r="Q45" i="3"/>
  <c r="M47" i="3"/>
  <c r="M49" i="3"/>
  <c r="M51" i="3"/>
  <c r="M53" i="3"/>
  <c r="L159" i="3"/>
  <c r="M159" i="3"/>
  <c r="L191" i="3"/>
  <c r="M191" i="3" s="1"/>
  <c r="L59" i="3"/>
  <c r="M59" i="3" s="1"/>
  <c r="L63" i="3"/>
  <c r="M63" i="3" s="1"/>
  <c r="L67" i="3"/>
  <c r="M67" i="3" s="1"/>
  <c r="L71" i="3"/>
  <c r="M71" i="3" s="1"/>
  <c r="L75" i="3"/>
  <c r="M75" i="3" s="1"/>
  <c r="L183" i="3"/>
  <c r="M183" i="3" s="1"/>
  <c r="M12" i="3"/>
  <c r="M14" i="3"/>
  <c r="M16" i="3"/>
  <c r="M18" i="3"/>
  <c r="M20" i="3"/>
  <c r="M22" i="3"/>
  <c r="M24" i="3"/>
  <c r="M26" i="3"/>
  <c r="M28" i="3"/>
  <c r="M30" i="3"/>
  <c r="M32" i="3"/>
  <c r="M34" i="3"/>
  <c r="M36" i="3"/>
  <c r="M38" i="3"/>
  <c r="M40" i="3"/>
  <c r="M42" i="3"/>
  <c r="M44" i="3"/>
  <c r="M46" i="3"/>
  <c r="M48" i="3"/>
  <c r="M50" i="3"/>
  <c r="M52" i="3"/>
  <c r="L79" i="3"/>
  <c r="M79" i="3"/>
  <c r="L175" i="3"/>
  <c r="M175" i="3" s="1"/>
  <c r="L207" i="3"/>
  <c r="M207" i="3" s="1"/>
  <c r="L77" i="3"/>
  <c r="L81" i="3"/>
  <c r="M81" i="3" s="1"/>
  <c r="L85" i="3"/>
  <c r="M85" i="3" s="1"/>
  <c r="L89" i="3"/>
  <c r="M89" i="3" s="1"/>
  <c r="L93" i="3"/>
  <c r="L97" i="3"/>
  <c r="M97" i="3" s="1"/>
  <c r="L101" i="3"/>
  <c r="M101" i="3" s="1"/>
  <c r="L105" i="3"/>
  <c r="M105" i="3" s="1"/>
  <c r="L109" i="3"/>
  <c r="L115" i="3"/>
  <c r="M115" i="3" s="1"/>
  <c r="L119" i="3"/>
  <c r="M119" i="3" s="1"/>
  <c r="L123" i="3"/>
  <c r="M123" i="3" s="1"/>
  <c r="L127" i="3"/>
  <c r="L131" i="3"/>
  <c r="M131" i="3" s="1"/>
  <c r="L135" i="3"/>
  <c r="M135" i="3" s="1"/>
  <c r="L138" i="3"/>
  <c r="M138" i="3" s="1"/>
  <c r="L141" i="3"/>
  <c r="M141" i="3" s="1"/>
  <c r="L146" i="3"/>
  <c r="M146" i="3" s="1"/>
  <c r="L149" i="3"/>
  <c r="M149" i="3" s="1"/>
  <c r="L154" i="3"/>
  <c r="M154" i="3" s="1"/>
  <c r="L164" i="3"/>
  <c r="M164" i="3" s="1"/>
  <c r="L180" i="3"/>
  <c r="M180" i="3" s="1"/>
  <c r="L196" i="3"/>
  <c r="M196" i="3" s="1"/>
  <c r="L83" i="3"/>
  <c r="L87" i="3"/>
  <c r="M87" i="3" s="1"/>
  <c r="L91" i="3"/>
  <c r="M91" i="3" s="1"/>
  <c r="L95" i="3"/>
  <c r="M95" i="3" s="1"/>
  <c r="L99" i="3"/>
  <c r="L103" i="3"/>
  <c r="M103" i="3" s="1"/>
  <c r="L107" i="3"/>
  <c r="M107" i="3" s="1"/>
  <c r="L113" i="3"/>
  <c r="M113" i="3" s="1"/>
  <c r="L117" i="3"/>
  <c r="L121" i="3"/>
  <c r="M121" i="3" s="1"/>
  <c r="L125" i="3"/>
  <c r="M125" i="3" s="1"/>
  <c r="L129" i="3"/>
  <c r="M129" i="3" s="1"/>
  <c r="L133" i="3"/>
  <c r="L142" i="3"/>
  <c r="M142" i="3" s="1"/>
  <c r="L145" i="3"/>
  <c r="L150" i="3"/>
  <c r="M150" i="3" s="1"/>
  <c r="L153" i="3"/>
  <c r="M153" i="3" s="1"/>
  <c r="L156" i="3"/>
  <c r="M156" i="3" s="1"/>
  <c r="L172" i="3"/>
  <c r="M172" i="3" s="1"/>
  <c r="L188" i="3"/>
  <c r="M188" i="3" s="1"/>
  <c r="L204" i="3"/>
  <c r="L139" i="3"/>
  <c r="L143" i="3"/>
  <c r="M143" i="3" s="1"/>
  <c r="L147" i="3"/>
  <c r="M147" i="3" s="1"/>
  <c r="L151" i="3"/>
  <c r="M151" i="3" s="1"/>
  <c r="L155" i="3"/>
  <c r="L160" i="3"/>
  <c r="M160" i="3" s="1"/>
  <c r="L168" i="3"/>
  <c r="M168" i="3" s="1"/>
  <c r="L176" i="3"/>
  <c r="M176" i="3" s="1"/>
  <c r="L184" i="3"/>
  <c r="L192" i="3"/>
  <c r="M192" i="3" s="1"/>
  <c r="L200" i="3"/>
  <c r="M200" i="3" s="1"/>
  <c r="L208" i="3"/>
  <c r="M208" i="3" s="1"/>
  <c r="L137" i="3"/>
  <c r="L163" i="3"/>
  <c r="M163" i="3" s="1"/>
  <c r="L171" i="3"/>
  <c r="M171" i="3" s="1"/>
  <c r="L179" i="3"/>
  <c r="M179" i="3" s="1"/>
  <c r="L187" i="3"/>
  <c r="L195" i="3"/>
  <c r="M195" i="3" s="1"/>
  <c r="L203" i="3"/>
  <c r="M203" i="3" s="1"/>
  <c r="L211" i="3"/>
  <c r="M211" i="3" s="1"/>
  <c r="L158" i="3"/>
  <c r="M158" i="3" s="1"/>
  <c r="L162" i="3"/>
  <c r="L166" i="3"/>
  <c r="M166" i="3" s="1"/>
  <c r="L170" i="3"/>
  <c r="L174" i="3"/>
  <c r="M174" i="3" s="1"/>
  <c r="L178" i="3"/>
  <c r="L182" i="3"/>
  <c r="M182" i="3" s="1"/>
  <c r="L186" i="3"/>
  <c r="L190" i="3"/>
  <c r="M190" i="3" s="1"/>
  <c r="L194" i="3"/>
  <c r="L198" i="3"/>
  <c r="M198" i="3" s="1"/>
  <c r="L202" i="3"/>
  <c r="L206" i="3"/>
  <c r="M206" i="3" s="1"/>
  <c r="L210" i="3"/>
  <c r="L157" i="3"/>
  <c r="M157" i="3" s="1"/>
  <c r="L161" i="3"/>
  <c r="L165" i="3"/>
  <c r="M165" i="3" s="1"/>
  <c r="L169" i="3"/>
  <c r="L173" i="3"/>
  <c r="M173" i="3" s="1"/>
  <c r="L177" i="3"/>
  <c r="L181" i="3"/>
  <c r="M181" i="3" s="1"/>
  <c r="L185" i="3"/>
  <c r="L189" i="3"/>
  <c r="M189" i="3" s="1"/>
  <c r="L193" i="3"/>
  <c r="L197" i="3"/>
  <c r="M197" i="3" s="1"/>
  <c r="L201" i="3"/>
  <c r="L205" i="3"/>
  <c r="M205" i="3" s="1"/>
  <c r="L209" i="3"/>
  <c r="I5" i="2"/>
  <c r="O12" i="2"/>
  <c r="P12" i="2"/>
  <c r="N210" i="2"/>
  <c r="N208" i="2"/>
  <c r="N206" i="2"/>
  <c r="N204" i="2"/>
  <c r="N202" i="2"/>
  <c r="N200" i="2"/>
  <c r="N198" i="2"/>
  <c r="N196" i="2"/>
  <c r="N194" i="2"/>
  <c r="N192" i="2"/>
  <c r="N190" i="2"/>
  <c r="N188" i="2"/>
  <c r="N186" i="2"/>
  <c r="N184" i="2"/>
  <c r="N182" i="2"/>
  <c r="N180" i="2"/>
  <c r="N178" i="2"/>
  <c r="N176" i="2"/>
  <c r="N174" i="2"/>
  <c r="N172" i="2"/>
  <c r="N170" i="2"/>
  <c r="N168" i="2"/>
  <c r="N166" i="2"/>
  <c r="N164" i="2"/>
  <c r="N162" i="2"/>
  <c r="N160" i="2"/>
  <c r="N158" i="2"/>
  <c r="N156" i="2"/>
  <c r="N211" i="2"/>
  <c r="N209" i="2"/>
  <c r="N207" i="2"/>
  <c r="N205" i="2"/>
  <c r="N203" i="2"/>
  <c r="N201" i="2"/>
  <c r="N199" i="2"/>
  <c r="N197" i="2"/>
  <c r="N195" i="2"/>
  <c r="N193" i="2"/>
  <c r="N191" i="2"/>
  <c r="N189" i="2"/>
  <c r="N187" i="2"/>
  <c r="N185" i="2"/>
  <c r="N183" i="2"/>
  <c r="N181" i="2"/>
  <c r="N179" i="2"/>
  <c r="N177" i="2"/>
  <c r="N175" i="2"/>
  <c r="N173" i="2"/>
  <c r="N171" i="2"/>
  <c r="N169" i="2"/>
  <c r="N167" i="2"/>
  <c r="N165" i="2"/>
  <c r="N163" i="2"/>
  <c r="N161" i="2"/>
  <c r="N159" i="2"/>
  <c r="N157" i="2"/>
  <c r="N155" i="2"/>
  <c r="N154" i="2"/>
  <c r="N152" i="2"/>
  <c r="N150" i="2"/>
  <c r="N148" i="2"/>
  <c r="N146" i="2"/>
  <c r="N144" i="2"/>
  <c r="N142" i="2"/>
  <c r="N140" i="2"/>
  <c r="N139" i="2"/>
  <c r="N135" i="2"/>
  <c r="N133" i="2"/>
  <c r="N131" i="2"/>
  <c r="N129" i="2"/>
  <c r="N127" i="2"/>
  <c r="N125" i="2"/>
  <c r="N123" i="2"/>
  <c r="N121" i="2"/>
  <c r="N119" i="2"/>
  <c r="N117" i="2"/>
  <c r="N115" i="2"/>
  <c r="N113" i="2"/>
  <c r="N109" i="2"/>
  <c r="N107" i="2"/>
  <c r="N105" i="2"/>
  <c r="N103" i="2"/>
  <c r="N101" i="2"/>
  <c r="N99" i="2"/>
  <c r="N97" i="2"/>
  <c r="N95" i="2"/>
  <c r="N93" i="2"/>
  <c r="N91" i="2"/>
  <c r="N89" i="2"/>
  <c r="N87" i="2"/>
  <c r="N85" i="2"/>
  <c r="N83" i="2"/>
  <c r="N81" i="2"/>
  <c r="N79" i="2"/>
  <c r="N77" i="2"/>
  <c r="N75" i="2"/>
  <c r="N73" i="2"/>
  <c r="N71" i="2"/>
  <c r="N69" i="2"/>
  <c r="N67" i="2"/>
  <c r="N65" i="2"/>
  <c r="N63" i="2"/>
  <c r="N61" i="2"/>
  <c r="N59" i="2"/>
  <c r="N57" i="2"/>
  <c r="N55" i="2"/>
  <c r="N53" i="2"/>
  <c r="N151" i="2"/>
  <c r="N149" i="2"/>
  <c r="N132" i="2"/>
  <c r="N124" i="2"/>
  <c r="N116" i="2"/>
  <c r="N106" i="2"/>
  <c r="N98" i="2"/>
  <c r="N90" i="2"/>
  <c r="N82" i="2"/>
  <c r="N74" i="2"/>
  <c r="N66" i="2"/>
  <c r="N58" i="2"/>
  <c r="N52" i="2"/>
  <c r="N50" i="2"/>
  <c r="N48" i="2"/>
  <c r="N46" i="2"/>
  <c r="N143" i="2"/>
  <c r="N141" i="2"/>
  <c r="N137" i="2"/>
  <c r="N136" i="2"/>
  <c r="N128" i="2"/>
  <c r="N120" i="2"/>
  <c r="N112" i="2"/>
  <c r="N102" i="2"/>
  <c r="N94" i="2"/>
  <c r="N86" i="2"/>
  <c r="N78" i="2"/>
  <c r="N70" i="2"/>
  <c r="N62" i="2"/>
  <c r="N54" i="2"/>
  <c r="N51" i="2"/>
  <c r="N49" i="2"/>
  <c r="N47" i="2"/>
  <c r="N45" i="2"/>
  <c r="N43" i="2"/>
  <c r="N41" i="2"/>
  <c r="N39" i="2"/>
  <c r="N37" i="2"/>
  <c r="N35" i="2"/>
  <c r="N33" i="2"/>
  <c r="N31" i="2"/>
  <c r="N29" i="2"/>
  <c r="L10" i="2"/>
  <c r="P10" i="2" s="1"/>
  <c r="N11" i="2"/>
  <c r="N13" i="2"/>
  <c r="N15" i="2"/>
  <c r="N17" i="2"/>
  <c r="N19" i="2"/>
  <c r="N21" i="2"/>
  <c r="N23" i="2"/>
  <c r="N25" i="2"/>
  <c r="N27" i="2"/>
  <c r="N30" i="2"/>
  <c r="L32" i="2"/>
  <c r="N38" i="2"/>
  <c r="L40" i="2"/>
  <c r="L47" i="2"/>
  <c r="L51" i="2"/>
  <c r="L54" i="2"/>
  <c r="L61" i="2"/>
  <c r="N68" i="2"/>
  <c r="L70" i="2"/>
  <c r="L77" i="2"/>
  <c r="N84" i="2"/>
  <c r="L86" i="2"/>
  <c r="L93" i="2"/>
  <c r="N100" i="2"/>
  <c r="L102" i="2"/>
  <c r="L109" i="2"/>
  <c r="N118" i="2"/>
  <c r="L120" i="2"/>
  <c r="L127" i="2"/>
  <c r="N134" i="2"/>
  <c r="L136" i="2"/>
  <c r="L138" i="2"/>
  <c r="N138" i="2"/>
  <c r="L141" i="2"/>
  <c r="L144" i="2"/>
  <c r="L183" i="2"/>
  <c r="L199" i="2"/>
  <c r="M10" i="2"/>
  <c r="Q10" i="2"/>
  <c r="M12" i="2"/>
  <c r="Q12" i="2"/>
  <c r="M14" i="2"/>
  <c r="Q14" i="2"/>
  <c r="M16" i="2"/>
  <c r="Q16" i="2"/>
  <c r="M18" i="2"/>
  <c r="Q18" i="2"/>
  <c r="M20" i="2"/>
  <c r="Q20" i="2"/>
  <c r="M22" i="2"/>
  <c r="Q22" i="2"/>
  <c r="M24" i="2"/>
  <c r="Q24" i="2"/>
  <c r="M26" i="2"/>
  <c r="Q26" i="2"/>
  <c r="M28" i="2"/>
  <c r="Q28" i="2"/>
  <c r="N32" i="2"/>
  <c r="M33" i="2"/>
  <c r="L34" i="2"/>
  <c r="M34" i="2"/>
  <c r="Q35" i="2"/>
  <c r="Q36" i="2"/>
  <c r="N40" i="2"/>
  <c r="M41" i="2"/>
  <c r="L42" i="2"/>
  <c r="M42" i="2"/>
  <c r="Q43" i="2"/>
  <c r="Q44" i="2"/>
  <c r="L46" i="2"/>
  <c r="M46" i="2"/>
  <c r="Q48" i="2"/>
  <c r="L50" i="2"/>
  <c r="M50" i="2"/>
  <c r="Q52" i="2"/>
  <c r="N56" i="2"/>
  <c r="L58" i="2"/>
  <c r="M58" i="2"/>
  <c r="Q59" i="2"/>
  <c r="L65" i="2"/>
  <c r="M65" i="2"/>
  <c r="Q68" i="2"/>
  <c r="N72" i="2"/>
  <c r="L74" i="2"/>
  <c r="M74" i="2"/>
  <c r="Q75" i="2"/>
  <c r="L81" i="2"/>
  <c r="M81" i="2"/>
  <c r="Q84" i="2"/>
  <c r="N88" i="2"/>
  <c r="L90" i="2"/>
  <c r="M90" i="2"/>
  <c r="Q91" i="2"/>
  <c r="L97" i="2"/>
  <c r="M97" i="2"/>
  <c r="Q100" i="2"/>
  <c r="N104" i="2"/>
  <c r="L106" i="2"/>
  <c r="M106" i="2"/>
  <c r="Q107" i="2"/>
  <c r="L115" i="2"/>
  <c r="M115" i="2"/>
  <c r="Q118" i="2"/>
  <c r="N122" i="2"/>
  <c r="L124" i="2"/>
  <c r="M124" i="2"/>
  <c r="Q125" i="2"/>
  <c r="L131" i="2"/>
  <c r="M131" i="2"/>
  <c r="Q134" i="2"/>
  <c r="N145" i="2"/>
  <c r="L149" i="2"/>
  <c r="M149" i="2"/>
  <c r="L152" i="2"/>
  <c r="L164" i="2"/>
  <c r="M164" i="2"/>
  <c r="L171" i="2"/>
  <c r="M171" i="2"/>
  <c r="Q177" i="2"/>
  <c r="L11" i="2"/>
  <c r="N14" i="2"/>
  <c r="N16" i="2"/>
  <c r="N18" i="2"/>
  <c r="N20" i="2"/>
  <c r="N22" i="2"/>
  <c r="N24" i="2"/>
  <c r="N26" i="2"/>
  <c r="N28" i="2"/>
  <c r="N34" i="2"/>
  <c r="L36" i="2"/>
  <c r="N42" i="2"/>
  <c r="L44" i="2"/>
  <c r="L45" i="2"/>
  <c r="L49" i="2"/>
  <c r="L53" i="2"/>
  <c r="N60" i="2"/>
  <c r="L62" i="2"/>
  <c r="L69" i="2"/>
  <c r="N76" i="2"/>
  <c r="L78" i="2"/>
  <c r="L85" i="2"/>
  <c r="N92" i="2"/>
  <c r="L94" i="2"/>
  <c r="L101" i="2"/>
  <c r="N108" i="2"/>
  <c r="L112" i="2"/>
  <c r="L119" i="2"/>
  <c r="N126" i="2"/>
  <c r="L128" i="2"/>
  <c r="L135" i="2"/>
  <c r="L137" i="2"/>
  <c r="L146" i="2"/>
  <c r="N153" i="2"/>
  <c r="L180" i="2"/>
  <c r="L187" i="2"/>
  <c r="Q211" i="2"/>
  <c r="M209" i="2"/>
  <c r="Q207" i="2"/>
  <c r="M205" i="2"/>
  <c r="Q203" i="2"/>
  <c r="M201" i="2"/>
  <c r="Q199" i="2"/>
  <c r="M197" i="2"/>
  <c r="Q195" i="2"/>
  <c r="M193" i="2"/>
  <c r="Q191" i="2"/>
  <c r="M189" i="2"/>
  <c r="Q187" i="2"/>
  <c r="M185" i="2"/>
  <c r="Q183" i="2"/>
  <c r="M181" i="2"/>
  <c r="Q179" i="2"/>
  <c r="M177" i="2"/>
  <c r="Q175" i="2"/>
  <c r="M173" i="2"/>
  <c r="Q171" i="2"/>
  <c r="M169" i="2"/>
  <c r="Q167" i="2"/>
  <c r="M165" i="2"/>
  <c r="Q163" i="2"/>
  <c r="M161" i="2"/>
  <c r="Q159" i="2"/>
  <c r="M157" i="2"/>
  <c r="Q155" i="2"/>
  <c r="M210" i="2"/>
  <c r="Q208" i="2"/>
  <c r="M206" i="2"/>
  <c r="Q204" i="2"/>
  <c r="M202" i="2"/>
  <c r="Q200" i="2"/>
  <c r="M198" i="2"/>
  <c r="Q196" i="2"/>
  <c r="M194" i="2"/>
  <c r="Q192" i="2"/>
  <c r="M190" i="2"/>
  <c r="Q188" i="2"/>
  <c r="M186" i="2"/>
  <c r="Q184" i="2"/>
  <c r="M182" i="2"/>
  <c r="Q180" i="2"/>
  <c r="M178" i="2"/>
  <c r="Q176" i="2"/>
  <c r="M174" i="2"/>
  <c r="Q172" i="2"/>
  <c r="M170" i="2"/>
  <c r="Q168" i="2"/>
  <c r="M166" i="2"/>
  <c r="Q164" i="2"/>
  <c r="M162" i="2"/>
  <c r="Q160" i="2"/>
  <c r="M158" i="2"/>
  <c r="Q156" i="2"/>
  <c r="Q154" i="2"/>
  <c r="M154" i="2"/>
  <c r="Q152" i="2"/>
  <c r="M152" i="2"/>
  <c r="Q150" i="2"/>
  <c r="M150" i="2"/>
  <c r="Q148" i="2"/>
  <c r="M148" i="2"/>
  <c r="Q146" i="2"/>
  <c r="M146" i="2"/>
  <c r="Q144" i="2"/>
  <c r="M144" i="2"/>
  <c r="Q142" i="2"/>
  <c r="M142" i="2"/>
  <c r="Q140" i="2"/>
  <c r="M140" i="2"/>
  <c r="Q138" i="2"/>
  <c r="M138" i="2"/>
  <c r="Q136" i="2"/>
  <c r="M211" i="2"/>
  <c r="Q205" i="2"/>
  <c r="M203" i="2"/>
  <c r="Q197" i="2"/>
  <c r="M195" i="2"/>
  <c r="Q210" i="2"/>
  <c r="M208" i="2"/>
  <c r="Q202" i="2"/>
  <c r="M200" i="2"/>
  <c r="Q194" i="2"/>
  <c r="M192" i="2"/>
  <c r="Q186" i="2"/>
  <c r="M184" i="2"/>
  <c r="Q178" i="2"/>
  <c r="M176" i="2"/>
  <c r="Q170" i="2"/>
  <c r="M168" i="2"/>
  <c r="Q162" i="2"/>
  <c r="M160" i="2"/>
  <c r="M155" i="2"/>
  <c r="Q153" i="2"/>
  <c r="M151" i="2"/>
  <c r="Q149" i="2"/>
  <c r="M147" i="2"/>
  <c r="Q145" i="2"/>
  <c r="M143" i="2"/>
  <c r="Q141" i="2"/>
  <c r="M204" i="2"/>
  <c r="Q198" i="2"/>
  <c r="Q189" i="2"/>
  <c r="Q185" i="2"/>
  <c r="Q182" i="2"/>
  <c r="M179" i="2"/>
  <c r="M175" i="2"/>
  <c r="M172" i="2"/>
  <c r="Q157" i="2"/>
  <c r="M153" i="2"/>
  <c r="Q147" i="2"/>
  <c r="M139" i="2"/>
  <c r="Q135" i="2"/>
  <c r="M134" i="2"/>
  <c r="M133" i="2"/>
  <c r="Q128" i="2"/>
  <c r="Q127" i="2"/>
  <c r="M126" i="2"/>
  <c r="M125" i="2"/>
  <c r="Q120" i="2"/>
  <c r="Q119" i="2"/>
  <c r="M118" i="2"/>
  <c r="M117" i="2"/>
  <c r="Q112" i="2"/>
  <c r="Q109" i="2"/>
  <c r="M108" i="2"/>
  <c r="M107" i="2"/>
  <c r="Q102" i="2"/>
  <c r="Q101" i="2"/>
  <c r="M100" i="2"/>
  <c r="M99" i="2"/>
  <c r="Q94" i="2"/>
  <c r="Q93" i="2"/>
  <c r="M92" i="2"/>
  <c r="M91" i="2"/>
  <c r="Q86" i="2"/>
  <c r="Q85" i="2"/>
  <c r="M84" i="2"/>
  <c r="M83" i="2"/>
  <c r="Q78" i="2"/>
  <c r="Q77" i="2"/>
  <c r="M76" i="2"/>
  <c r="M75" i="2"/>
  <c r="Q70" i="2"/>
  <c r="Q69" i="2"/>
  <c r="M68" i="2"/>
  <c r="M67" i="2"/>
  <c r="Q62" i="2"/>
  <c r="Q61" i="2"/>
  <c r="M60" i="2"/>
  <c r="M59" i="2"/>
  <c r="Q54" i="2"/>
  <c r="Q53" i="2"/>
  <c r="Q206" i="2"/>
  <c r="M196" i="2"/>
  <c r="M191" i="2"/>
  <c r="M188" i="2"/>
  <c r="Q173" i="2"/>
  <c r="Q169" i="2"/>
  <c r="Q166" i="2"/>
  <c r="M163" i="2"/>
  <c r="M159" i="2"/>
  <c r="M156" i="2"/>
  <c r="M145" i="2"/>
  <c r="Q139" i="2"/>
  <c r="Q132" i="2"/>
  <c r="Q131" i="2"/>
  <c r="M130" i="2"/>
  <c r="M129" i="2"/>
  <c r="Q124" i="2"/>
  <c r="Q123" i="2"/>
  <c r="M122" i="2"/>
  <c r="M121" i="2"/>
  <c r="Q116" i="2"/>
  <c r="Q115" i="2"/>
  <c r="M114" i="2"/>
  <c r="M113" i="2"/>
  <c r="Q106" i="2"/>
  <c r="Q105" i="2"/>
  <c r="M104" i="2"/>
  <c r="M103" i="2"/>
  <c r="Q98" i="2"/>
  <c r="Q97" i="2"/>
  <c r="M96" i="2"/>
  <c r="M95" i="2"/>
  <c r="Q90" i="2"/>
  <c r="Q89" i="2"/>
  <c r="M88" i="2"/>
  <c r="M87" i="2"/>
  <c r="Q82" i="2"/>
  <c r="Q81" i="2"/>
  <c r="M80" i="2"/>
  <c r="M79" i="2"/>
  <c r="Q74" i="2"/>
  <c r="Q73" i="2"/>
  <c r="M72" i="2"/>
  <c r="M71" i="2"/>
  <c r="Q66" i="2"/>
  <c r="Q65" i="2"/>
  <c r="M64" i="2"/>
  <c r="M63" i="2"/>
  <c r="Q58" i="2"/>
  <c r="Q57" i="2"/>
  <c r="M56" i="2"/>
  <c r="M55" i="2"/>
  <c r="M11" i="2"/>
  <c r="Q11" i="2"/>
  <c r="M13" i="2"/>
  <c r="Q13" i="2"/>
  <c r="M15" i="2"/>
  <c r="Q15" i="2"/>
  <c r="M17" i="2"/>
  <c r="Q17" i="2"/>
  <c r="M19" i="2"/>
  <c r="Q19" i="2"/>
  <c r="M21" i="2"/>
  <c r="Q21" i="2"/>
  <c r="M23" i="2"/>
  <c r="Q23" i="2"/>
  <c r="M25" i="2"/>
  <c r="Q25" i="2"/>
  <c r="M27" i="2"/>
  <c r="Q27" i="2"/>
  <c r="M29" i="2"/>
  <c r="L30" i="2"/>
  <c r="M30" i="2"/>
  <c r="Q31" i="2"/>
  <c r="Q32" i="2"/>
  <c r="N36" i="2"/>
  <c r="M37" i="2"/>
  <c r="L38" i="2"/>
  <c r="M38" i="2"/>
  <c r="Q39" i="2"/>
  <c r="Q40" i="2"/>
  <c r="N44" i="2"/>
  <c r="Q46" i="2"/>
  <c r="L48" i="2"/>
  <c r="M48" i="2"/>
  <c r="Q50" i="2"/>
  <c r="L52" i="2"/>
  <c r="M52" i="2"/>
  <c r="L57" i="2"/>
  <c r="M57" i="2"/>
  <c r="Q60" i="2"/>
  <c r="N64" i="2"/>
  <c r="L66" i="2"/>
  <c r="M66" i="2"/>
  <c r="Q67" i="2"/>
  <c r="L73" i="2"/>
  <c r="M73" i="2"/>
  <c r="Q76" i="2"/>
  <c r="N80" i="2"/>
  <c r="L82" i="2"/>
  <c r="M82" i="2"/>
  <c r="Q83" i="2"/>
  <c r="L89" i="2"/>
  <c r="M89" i="2"/>
  <c r="Q92" i="2"/>
  <c r="N96" i="2"/>
  <c r="L98" i="2"/>
  <c r="M98" i="2"/>
  <c r="Q99" i="2"/>
  <c r="L105" i="2"/>
  <c r="M105" i="2"/>
  <c r="Q108" i="2"/>
  <c r="N114" i="2"/>
  <c r="L116" i="2"/>
  <c r="M116" i="2"/>
  <c r="Q117" i="2"/>
  <c r="L123" i="2"/>
  <c r="M123" i="2"/>
  <c r="Q126" i="2"/>
  <c r="N130" i="2"/>
  <c r="L132" i="2"/>
  <c r="M132" i="2"/>
  <c r="Q133" i="2"/>
  <c r="Q137" i="2"/>
  <c r="Q143" i="2"/>
  <c r="N147" i="2"/>
  <c r="L154" i="2"/>
  <c r="L167" i="2"/>
  <c r="M167" i="2"/>
  <c r="Q174" i="2"/>
  <c r="Q181" i="2"/>
  <c r="L207" i="2"/>
  <c r="M207" i="2"/>
  <c r="L56" i="2"/>
  <c r="L64" i="2"/>
  <c r="L72" i="2"/>
  <c r="L80" i="2"/>
  <c r="L88" i="2"/>
  <c r="L96" i="2"/>
  <c r="L104" i="2"/>
  <c r="L114" i="2"/>
  <c r="L122" i="2"/>
  <c r="L130" i="2"/>
  <c r="L145" i="2"/>
  <c r="L156" i="2"/>
  <c r="L159" i="2"/>
  <c r="L163" i="2"/>
  <c r="L188" i="2"/>
  <c r="L191" i="2"/>
  <c r="L196" i="2"/>
  <c r="L60" i="2"/>
  <c r="L68" i="2"/>
  <c r="L76" i="2"/>
  <c r="L84" i="2"/>
  <c r="L92" i="2"/>
  <c r="L100" i="2"/>
  <c r="L108" i="2"/>
  <c r="L118" i="2"/>
  <c r="L126" i="2"/>
  <c r="L134" i="2"/>
  <c r="L153" i="2"/>
  <c r="L172" i="2"/>
  <c r="L175" i="2"/>
  <c r="L179" i="2"/>
  <c r="L204" i="2"/>
  <c r="L143" i="2"/>
  <c r="L147" i="2"/>
  <c r="L151" i="2"/>
  <c r="L155" i="2"/>
  <c r="L160" i="2"/>
  <c r="L168" i="2"/>
  <c r="L176" i="2"/>
  <c r="L184" i="2"/>
  <c r="L192" i="2"/>
  <c r="L200" i="2"/>
  <c r="L208" i="2"/>
  <c r="L195" i="2"/>
  <c r="L203" i="2"/>
  <c r="L211" i="2"/>
  <c r="L158" i="2"/>
  <c r="L162" i="2"/>
  <c r="L166" i="2"/>
  <c r="L170" i="2"/>
  <c r="L174" i="2"/>
  <c r="L178" i="2"/>
  <c r="L182" i="2"/>
  <c r="L186" i="2"/>
  <c r="L190" i="2"/>
  <c r="L194" i="2"/>
  <c r="L198" i="2"/>
  <c r="L202" i="2"/>
  <c r="L206" i="2"/>
  <c r="L210" i="2"/>
  <c r="L157" i="2"/>
  <c r="L161" i="2"/>
  <c r="L165" i="2"/>
  <c r="L169" i="2"/>
  <c r="L173" i="2"/>
  <c r="L177" i="2"/>
  <c r="L181" i="2"/>
  <c r="L185" i="2"/>
  <c r="L189" i="2"/>
  <c r="L193" i="2"/>
  <c r="L197" i="2"/>
  <c r="L201" i="2"/>
  <c r="L205" i="2"/>
  <c r="L209" i="2"/>
  <c r="N89" i="1"/>
  <c r="N13" i="1"/>
  <c r="N17" i="1"/>
  <c r="N21" i="1"/>
  <c r="N25" i="1"/>
  <c r="L11" i="1"/>
  <c r="P11" i="1"/>
  <c r="K20" i="1"/>
  <c r="K24" i="1"/>
  <c r="M30" i="1"/>
  <c r="L31" i="1"/>
  <c r="P31" i="1"/>
  <c r="P37" i="1"/>
  <c r="K52" i="1"/>
  <c r="M54" i="1"/>
  <c r="K54" i="1"/>
  <c r="M70" i="1"/>
  <c r="K70" i="1"/>
  <c r="M85" i="1"/>
  <c r="N10" i="1"/>
  <c r="M11" i="1"/>
  <c r="L12" i="1"/>
  <c r="P12" i="1"/>
  <c r="K13" i="1"/>
  <c r="O13" i="1" s="1"/>
  <c r="M15" i="1"/>
  <c r="L16" i="1"/>
  <c r="P16" i="1"/>
  <c r="K17" i="1"/>
  <c r="O17" i="1" s="1"/>
  <c r="M19" i="1"/>
  <c r="L20" i="1"/>
  <c r="P20" i="1"/>
  <c r="K21" i="1"/>
  <c r="O21" i="1" s="1"/>
  <c r="M23" i="1"/>
  <c r="L24" i="1"/>
  <c r="P24" i="1"/>
  <c r="K25" i="1"/>
  <c r="O25" i="1" s="1"/>
  <c r="M27" i="1"/>
  <c r="L28" i="1"/>
  <c r="P28" i="1"/>
  <c r="M31" i="1"/>
  <c r="L32" i="1"/>
  <c r="P32" i="1"/>
  <c r="M36" i="1"/>
  <c r="M38" i="1"/>
  <c r="L38" i="1"/>
  <c r="M40" i="1"/>
  <c r="M42" i="1"/>
  <c r="L42" i="1"/>
  <c r="M46" i="1"/>
  <c r="M48" i="1"/>
  <c r="L49" i="1"/>
  <c r="M83" i="1"/>
  <c r="M91" i="1"/>
  <c r="M109" i="1"/>
  <c r="L15" i="1"/>
  <c r="P15" i="1"/>
  <c r="M18" i="1"/>
  <c r="M22" i="1"/>
  <c r="P23" i="1"/>
  <c r="P27" i="1"/>
  <c r="K44" i="1"/>
  <c r="K45" i="1"/>
  <c r="M45" i="1"/>
  <c r="P45" i="1"/>
  <c r="K69" i="1"/>
  <c r="M69" i="1"/>
  <c r="M103" i="1"/>
  <c r="M12" i="1"/>
  <c r="L13" i="1"/>
  <c r="P13" i="1"/>
  <c r="K14" i="1"/>
  <c r="M16" i="1"/>
  <c r="L17" i="1"/>
  <c r="P17" i="1"/>
  <c r="K18" i="1"/>
  <c r="M20" i="1"/>
  <c r="L21" i="1"/>
  <c r="P21" i="1"/>
  <c r="K22" i="1"/>
  <c r="M24" i="1"/>
  <c r="L25" i="1"/>
  <c r="P25" i="1"/>
  <c r="K26" i="1"/>
  <c r="M28" i="1"/>
  <c r="L29" i="1"/>
  <c r="P29" i="1"/>
  <c r="M32" i="1"/>
  <c r="L33" i="1"/>
  <c r="P33" i="1"/>
  <c r="P34" i="1"/>
  <c r="K35" i="1"/>
  <c r="K36" i="1"/>
  <c r="L37" i="1"/>
  <c r="K40" i="1"/>
  <c r="L41" i="1"/>
  <c r="K48" i="1"/>
  <c r="K49" i="1"/>
  <c r="M49" i="1"/>
  <c r="K50" i="1"/>
  <c r="M81" i="1"/>
  <c r="P109" i="1"/>
  <c r="L109" i="1"/>
  <c r="P105" i="1"/>
  <c r="L105" i="1"/>
  <c r="P101" i="1"/>
  <c r="L101" i="1"/>
  <c r="P97" i="1"/>
  <c r="L97" i="1"/>
  <c r="P93" i="1"/>
  <c r="L93" i="1"/>
  <c r="P89" i="1"/>
  <c r="L89" i="1"/>
  <c r="P85" i="1"/>
  <c r="L85" i="1"/>
  <c r="P81" i="1"/>
  <c r="L81" i="1"/>
  <c r="P107" i="1"/>
  <c r="L107" i="1"/>
  <c r="P103" i="1"/>
  <c r="L103" i="1"/>
  <c r="P99" i="1"/>
  <c r="L99" i="1"/>
  <c r="P95" i="1"/>
  <c r="L95" i="1"/>
  <c r="P91" i="1"/>
  <c r="L91" i="1"/>
  <c r="P87" i="1"/>
  <c r="L87" i="1"/>
  <c r="P83" i="1"/>
  <c r="L83" i="1"/>
  <c r="P79" i="1"/>
  <c r="L79" i="1"/>
  <c r="P75" i="1"/>
  <c r="L75" i="1"/>
  <c r="P71" i="1"/>
  <c r="L71" i="1"/>
  <c r="P67" i="1"/>
  <c r="L67" i="1"/>
  <c r="P63" i="1"/>
  <c r="L63" i="1"/>
  <c r="P59" i="1"/>
  <c r="L59" i="1"/>
  <c r="P55" i="1"/>
  <c r="L55" i="1"/>
  <c r="P106" i="1"/>
  <c r="L106" i="1"/>
  <c r="P102" i="1"/>
  <c r="L102" i="1"/>
  <c r="P98" i="1"/>
  <c r="L98" i="1"/>
  <c r="P94" i="1"/>
  <c r="L94" i="1"/>
  <c r="P108" i="1"/>
  <c r="P100" i="1"/>
  <c r="P92" i="1"/>
  <c r="P90" i="1"/>
  <c r="P88" i="1"/>
  <c r="P86" i="1"/>
  <c r="P84" i="1"/>
  <c r="P82" i="1"/>
  <c r="P80" i="1"/>
  <c r="P78" i="1"/>
  <c r="P77" i="1"/>
  <c r="P76" i="1"/>
  <c r="P70" i="1"/>
  <c r="P69" i="1"/>
  <c r="P68" i="1"/>
  <c r="P62" i="1"/>
  <c r="P61" i="1"/>
  <c r="P60" i="1"/>
  <c r="P54" i="1"/>
  <c r="P53" i="1"/>
  <c r="P52" i="1"/>
  <c r="L52" i="1"/>
  <c r="P48" i="1"/>
  <c r="L48" i="1"/>
  <c r="P44" i="1"/>
  <c r="L44" i="1"/>
  <c r="P40" i="1"/>
  <c r="L40" i="1"/>
  <c r="P36" i="1"/>
  <c r="L36" i="1"/>
  <c r="L108" i="1"/>
  <c r="L100" i="1"/>
  <c r="L74" i="1"/>
  <c r="L73" i="1"/>
  <c r="L72" i="1"/>
  <c r="L66" i="1"/>
  <c r="L65" i="1"/>
  <c r="L64" i="1"/>
  <c r="L58" i="1"/>
  <c r="L57" i="1"/>
  <c r="L56" i="1"/>
  <c r="P51" i="1"/>
  <c r="L51" i="1"/>
  <c r="P47" i="1"/>
  <c r="L47" i="1"/>
  <c r="P43" i="1"/>
  <c r="L43" i="1"/>
  <c r="P39" i="1"/>
  <c r="L39" i="1"/>
  <c r="P35" i="1"/>
  <c r="L35" i="1"/>
  <c r="P104" i="1"/>
  <c r="P96" i="1"/>
  <c r="L92" i="1"/>
  <c r="L90" i="1"/>
  <c r="L88" i="1"/>
  <c r="L86" i="1"/>
  <c r="L84" i="1"/>
  <c r="L82" i="1"/>
  <c r="L80" i="1"/>
  <c r="P74" i="1"/>
  <c r="P73" i="1"/>
  <c r="P72" i="1"/>
  <c r="P66" i="1"/>
  <c r="P65" i="1"/>
  <c r="P64" i="1"/>
  <c r="P58" i="1"/>
  <c r="P57" i="1"/>
  <c r="P56" i="1"/>
  <c r="P50" i="1"/>
  <c r="L50" i="1"/>
  <c r="P46" i="1"/>
  <c r="L46" i="1"/>
  <c r="M14" i="1"/>
  <c r="K16" i="1"/>
  <c r="L19" i="1"/>
  <c r="P19" i="1"/>
  <c r="L23" i="1"/>
  <c r="M26" i="1"/>
  <c r="L27" i="1"/>
  <c r="K28" i="1"/>
  <c r="K32" i="1"/>
  <c r="K38" i="1"/>
  <c r="P41" i="1"/>
  <c r="K42" i="1"/>
  <c r="K46" i="1"/>
  <c r="K53" i="1"/>
  <c r="M53" i="1"/>
  <c r="K61" i="1"/>
  <c r="M61" i="1"/>
  <c r="M62" i="1"/>
  <c r="K62" i="1"/>
  <c r="K77" i="1"/>
  <c r="M77" i="1"/>
  <c r="M78" i="1"/>
  <c r="K78" i="1"/>
  <c r="M95" i="1"/>
  <c r="L96" i="1"/>
  <c r="L104" i="1"/>
  <c r="K107" i="1"/>
  <c r="M105" i="1"/>
  <c r="K103" i="1"/>
  <c r="M101" i="1"/>
  <c r="K99" i="1"/>
  <c r="M97" i="1"/>
  <c r="K95" i="1"/>
  <c r="M93" i="1"/>
  <c r="K109" i="1"/>
  <c r="K101" i="1"/>
  <c r="K93" i="1"/>
  <c r="K91" i="1"/>
  <c r="K89" i="1"/>
  <c r="O89" i="1" s="1"/>
  <c r="K87" i="1"/>
  <c r="K85" i="1"/>
  <c r="K83" i="1"/>
  <c r="K81" i="1"/>
  <c r="K79" i="1"/>
  <c r="M73" i="1"/>
  <c r="K71" i="1"/>
  <c r="M65" i="1"/>
  <c r="K63" i="1"/>
  <c r="M57" i="1"/>
  <c r="K55" i="1"/>
  <c r="M51" i="1"/>
  <c r="M47" i="1"/>
  <c r="M43" i="1"/>
  <c r="M39" i="1"/>
  <c r="M107" i="1"/>
  <c r="M99" i="1"/>
  <c r="M75" i="1"/>
  <c r="M67" i="1"/>
  <c r="M59" i="1"/>
  <c r="K105" i="1"/>
  <c r="K97" i="1"/>
  <c r="K75" i="1"/>
  <c r="K74" i="1"/>
  <c r="K73" i="1"/>
  <c r="K67" i="1"/>
  <c r="K66" i="1"/>
  <c r="K65" i="1"/>
  <c r="K59" i="1"/>
  <c r="K58" i="1"/>
  <c r="K57" i="1"/>
  <c r="K51" i="1"/>
  <c r="K47" i="1"/>
  <c r="K43" i="1"/>
  <c r="L10" i="1"/>
  <c r="P10" i="1"/>
  <c r="L14" i="1"/>
  <c r="P14" i="1"/>
  <c r="L18" i="1"/>
  <c r="P18" i="1"/>
  <c r="L22" i="1"/>
  <c r="P22" i="1"/>
  <c r="L26" i="1"/>
  <c r="P26" i="1"/>
  <c r="M29" i="1"/>
  <c r="L30" i="1"/>
  <c r="P30" i="1"/>
  <c r="M33" i="1"/>
  <c r="M34" i="1"/>
  <c r="L34" i="1"/>
  <c r="M35" i="1"/>
  <c r="K37" i="1"/>
  <c r="M37" i="1"/>
  <c r="P38" i="1"/>
  <c r="K39" i="1"/>
  <c r="K41" i="1"/>
  <c r="M41" i="1"/>
  <c r="P42" i="1"/>
  <c r="M44" i="1"/>
  <c r="L45" i="1"/>
  <c r="M50" i="1"/>
  <c r="M52" i="1"/>
  <c r="L53" i="1"/>
  <c r="L54" i="1"/>
  <c r="M55" i="1"/>
  <c r="L60" i="1"/>
  <c r="L61" i="1"/>
  <c r="L62" i="1"/>
  <c r="M63" i="1"/>
  <c r="L68" i="1"/>
  <c r="L69" i="1"/>
  <c r="L70" i="1"/>
  <c r="M71" i="1"/>
  <c r="L76" i="1"/>
  <c r="L77" i="1"/>
  <c r="L78" i="1"/>
  <c r="M79" i="1"/>
  <c r="M87" i="1"/>
  <c r="K60" i="1"/>
  <c r="M60" i="1"/>
  <c r="K68" i="1"/>
  <c r="M68" i="1"/>
  <c r="K76" i="1"/>
  <c r="M76" i="1"/>
  <c r="K94" i="1"/>
  <c r="M96" i="1"/>
  <c r="K96" i="1"/>
  <c r="K102" i="1"/>
  <c r="M104" i="1"/>
  <c r="K104" i="1"/>
  <c r="M58" i="1"/>
  <c r="M66" i="1"/>
  <c r="M74" i="1"/>
  <c r="M80" i="1"/>
  <c r="K80" i="1"/>
  <c r="K82" i="1"/>
  <c r="M82" i="1"/>
  <c r="M84" i="1"/>
  <c r="K84" i="1"/>
  <c r="K86" i="1"/>
  <c r="M86" i="1"/>
  <c r="M88" i="1"/>
  <c r="K88" i="1"/>
  <c r="K90" i="1"/>
  <c r="M90" i="1"/>
  <c r="M92" i="1"/>
  <c r="K92" i="1"/>
  <c r="K56" i="1"/>
  <c r="M56" i="1"/>
  <c r="K64" i="1"/>
  <c r="M64" i="1"/>
  <c r="K72" i="1"/>
  <c r="M72" i="1"/>
  <c r="K98" i="1"/>
  <c r="M100" i="1"/>
  <c r="K100" i="1"/>
  <c r="K106" i="1"/>
  <c r="M108" i="1"/>
  <c r="K108" i="1"/>
  <c r="M94" i="1"/>
  <c r="M98" i="1"/>
  <c r="M102" i="1"/>
  <c r="M106" i="1"/>
  <c r="P203" i="5" l="1"/>
  <c r="Q203" i="5" s="1"/>
  <c r="O203" i="5"/>
  <c r="P187" i="5"/>
  <c r="Q187" i="5" s="1"/>
  <c r="O187" i="5"/>
  <c r="P181" i="5"/>
  <c r="Q181" i="5" s="1"/>
  <c r="O181" i="5"/>
  <c r="P179" i="5"/>
  <c r="Q179" i="5" s="1"/>
  <c r="O179" i="5"/>
  <c r="O129" i="5"/>
  <c r="P129" i="5"/>
  <c r="Q129" i="5" s="1"/>
  <c r="O87" i="5"/>
  <c r="P87" i="5"/>
  <c r="Q87" i="5" s="1"/>
  <c r="O43" i="5"/>
  <c r="P43" i="5"/>
  <c r="Q43" i="5" s="1"/>
  <c r="O139" i="5"/>
  <c r="P139" i="5"/>
  <c r="Q139" i="5" s="1"/>
  <c r="O93" i="5"/>
  <c r="P93" i="5"/>
  <c r="Q93" i="5" s="1"/>
  <c r="P32" i="5"/>
  <c r="Q32" i="5" s="1"/>
  <c r="O32" i="5"/>
  <c r="P82" i="5"/>
  <c r="Q82" i="5" s="1"/>
  <c r="O82" i="5"/>
  <c r="P98" i="5"/>
  <c r="Q98" i="5" s="1"/>
  <c r="O98" i="5"/>
  <c r="P31" i="5"/>
  <c r="Q31" i="5" s="1"/>
  <c r="O31" i="5"/>
  <c r="P80" i="5"/>
  <c r="Q80" i="5" s="1"/>
  <c r="O80" i="5"/>
  <c r="P114" i="5"/>
  <c r="Q114" i="5" s="1"/>
  <c r="O114" i="5"/>
  <c r="P130" i="5"/>
  <c r="Q130" i="5" s="1"/>
  <c r="O130" i="5"/>
  <c r="P147" i="5"/>
  <c r="Q147" i="5" s="1"/>
  <c r="O147" i="5"/>
  <c r="P168" i="5"/>
  <c r="Q168" i="5" s="1"/>
  <c r="O168" i="5"/>
  <c r="P190" i="5"/>
  <c r="Q190" i="5" s="1"/>
  <c r="O190" i="5"/>
  <c r="P206" i="5"/>
  <c r="Q206" i="5" s="1"/>
  <c r="O206" i="5"/>
  <c r="O28" i="5"/>
  <c r="P28" i="5"/>
  <c r="Q28" i="5" s="1"/>
  <c r="P17" i="5"/>
  <c r="Q17" i="5" s="1"/>
  <c r="O17" i="5"/>
  <c r="P46" i="5"/>
  <c r="Q46" i="5" s="1"/>
  <c r="O46" i="5"/>
  <c r="P42" i="5"/>
  <c r="Q42" i="5" s="1"/>
  <c r="O42" i="5"/>
  <c r="P23" i="5"/>
  <c r="Q23" i="5" s="1"/>
  <c r="O23" i="5"/>
  <c r="P209" i="5"/>
  <c r="Q209" i="5" s="1"/>
  <c r="O209" i="5"/>
  <c r="P201" i="5"/>
  <c r="Q201" i="5" s="1"/>
  <c r="O201" i="5"/>
  <c r="P193" i="5"/>
  <c r="Q193" i="5" s="1"/>
  <c r="O193" i="5"/>
  <c r="P146" i="5"/>
  <c r="Q146" i="5" s="1"/>
  <c r="O146" i="5"/>
  <c r="P121" i="5"/>
  <c r="Q121" i="5" s="1"/>
  <c r="O121" i="5"/>
  <c r="O133" i="5"/>
  <c r="P133" i="5"/>
  <c r="Q133" i="5" s="1"/>
  <c r="O119" i="5"/>
  <c r="P119" i="5"/>
  <c r="Q119" i="5" s="1"/>
  <c r="O91" i="5"/>
  <c r="P91" i="5"/>
  <c r="Q91" i="5" s="1"/>
  <c r="O115" i="5"/>
  <c r="P115" i="5"/>
  <c r="Q115" i="5" s="1"/>
  <c r="O97" i="5"/>
  <c r="P97" i="5"/>
  <c r="Q97" i="5" s="1"/>
  <c r="P38" i="5"/>
  <c r="Q38" i="5" s="1"/>
  <c r="O38" i="5"/>
  <c r="P66" i="5"/>
  <c r="Q66" i="5" s="1"/>
  <c r="O66" i="5"/>
  <c r="P70" i="5"/>
  <c r="Q70" i="5" s="1"/>
  <c r="O70" i="5"/>
  <c r="P128" i="5"/>
  <c r="Q128" i="5" s="1"/>
  <c r="O128" i="5"/>
  <c r="P41" i="5"/>
  <c r="Q41" i="5" s="1"/>
  <c r="O41" i="5"/>
  <c r="P68" i="5"/>
  <c r="Q68" i="5" s="1"/>
  <c r="O68" i="5"/>
  <c r="P100" i="5"/>
  <c r="Q100" i="5" s="1"/>
  <c r="O100" i="5"/>
  <c r="P153" i="5"/>
  <c r="Q153" i="5" s="1"/>
  <c r="O153" i="5"/>
  <c r="P166" i="5"/>
  <c r="Q166" i="5" s="1"/>
  <c r="O166" i="5"/>
  <c r="P158" i="5"/>
  <c r="Q158" i="5" s="1"/>
  <c r="O158" i="5"/>
  <c r="P192" i="5"/>
  <c r="Q192" i="5" s="1"/>
  <c r="O192" i="5"/>
  <c r="P200" i="5"/>
  <c r="Q200" i="5" s="1"/>
  <c r="O200" i="5"/>
  <c r="P25" i="5"/>
  <c r="Q25" i="5" s="1"/>
  <c r="O25" i="5"/>
  <c r="P65" i="5"/>
  <c r="Q65" i="5" s="1"/>
  <c r="O65" i="5"/>
  <c r="P49" i="5"/>
  <c r="Q49" i="5" s="1"/>
  <c r="O49" i="5"/>
  <c r="P207" i="5"/>
  <c r="Q207" i="5" s="1"/>
  <c r="O207" i="5"/>
  <c r="P199" i="5"/>
  <c r="Q199" i="5" s="1"/>
  <c r="O199" i="5"/>
  <c r="P191" i="5"/>
  <c r="Q191" i="5" s="1"/>
  <c r="O191" i="5"/>
  <c r="P165" i="5"/>
  <c r="Q165" i="5" s="1"/>
  <c r="O165" i="5"/>
  <c r="P163" i="5"/>
  <c r="Q163" i="5" s="1"/>
  <c r="O163" i="5"/>
  <c r="O169" i="5"/>
  <c r="P169" i="5"/>
  <c r="Q169" i="5" s="1"/>
  <c r="P154" i="5"/>
  <c r="Q154" i="5" s="1"/>
  <c r="O154" i="5"/>
  <c r="P167" i="5"/>
  <c r="Q167" i="5" s="1"/>
  <c r="O167" i="5"/>
  <c r="O144" i="5"/>
  <c r="P144" i="5"/>
  <c r="Q144" i="5" s="1"/>
  <c r="O177" i="5"/>
  <c r="P177" i="5"/>
  <c r="Q177" i="5" s="1"/>
  <c r="O137" i="5"/>
  <c r="P137" i="5"/>
  <c r="Q137" i="5" s="1"/>
  <c r="O113" i="5"/>
  <c r="P113" i="5"/>
  <c r="Q113" i="5" s="1"/>
  <c r="O95" i="5"/>
  <c r="P95" i="5"/>
  <c r="Q95" i="5" s="1"/>
  <c r="O79" i="5"/>
  <c r="P79" i="5"/>
  <c r="Q79" i="5" s="1"/>
  <c r="O59" i="5"/>
  <c r="P59" i="5"/>
  <c r="Q59" i="5" s="1"/>
  <c r="P148" i="5"/>
  <c r="Q148" i="5" s="1"/>
  <c r="O148" i="5"/>
  <c r="O123" i="5"/>
  <c r="P123" i="5"/>
  <c r="Q123" i="5" s="1"/>
  <c r="O101" i="5"/>
  <c r="P101" i="5"/>
  <c r="Q101" i="5" s="1"/>
  <c r="O85" i="5"/>
  <c r="P85" i="5"/>
  <c r="Q85" i="5" s="1"/>
  <c r="O69" i="5"/>
  <c r="P69" i="5"/>
  <c r="Q69" i="5" s="1"/>
  <c r="O47" i="5"/>
  <c r="P47" i="5"/>
  <c r="Q47" i="5" s="1"/>
  <c r="P36" i="5"/>
  <c r="Q36" i="5" s="1"/>
  <c r="O36" i="5"/>
  <c r="O24" i="5"/>
  <c r="P24" i="5"/>
  <c r="Q24" i="5" s="1"/>
  <c r="P21" i="5"/>
  <c r="Q21" i="5" s="1"/>
  <c r="O21" i="5"/>
  <c r="P16" i="5"/>
  <c r="Q16" i="5" s="1"/>
  <c r="O16" i="5"/>
  <c r="P44" i="5"/>
  <c r="Q44" i="5" s="1"/>
  <c r="O44" i="5"/>
  <c r="P74" i="5"/>
  <c r="Q74" i="5" s="1"/>
  <c r="O74" i="5"/>
  <c r="P90" i="5"/>
  <c r="Q90" i="5" s="1"/>
  <c r="O90" i="5"/>
  <c r="P106" i="5"/>
  <c r="Q106" i="5" s="1"/>
  <c r="O106" i="5"/>
  <c r="P136" i="5"/>
  <c r="Q136" i="5" s="1"/>
  <c r="O136" i="5"/>
  <c r="P35" i="5"/>
  <c r="Q35" i="5" s="1"/>
  <c r="O35" i="5"/>
  <c r="P48" i="5"/>
  <c r="Q48" i="5" s="1"/>
  <c r="O48" i="5"/>
  <c r="P72" i="5"/>
  <c r="Q72" i="5" s="1"/>
  <c r="O72" i="5"/>
  <c r="P88" i="5"/>
  <c r="Q88" i="5" s="1"/>
  <c r="O88" i="5"/>
  <c r="P104" i="5"/>
  <c r="Q104" i="5" s="1"/>
  <c r="O104" i="5"/>
  <c r="P124" i="5"/>
  <c r="Q124" i="5" s="1"/>
  <c r="O124" i="5"/>
  <c r="P164" i="5"/>
  <c r="Q164" i="5" s="1"/>
  <c r="O164" i="5"/>
  <c r="P138" i="5"/>
  <c r="Q138" i="5" s="1"/>
  <c r="O138" i="5"/>
  <c r="P180" i="5"/>
  <c r="Q180" i="5" s="1"/>
  <c r="O180" i="5"/>
  <c r="P149" i="5"/>
  <c r="Q149" i="5" s="1"/>
  <c r="O149" i="5"/>
  <c r="P174" i="5"/>
  <c r="Q174" i="5" s="1"/>
  <c r="O174" i="5"/>
  <c r="P184" i="5"/>
  <c r="Q184" i="5" s="1"/>
  <c r="O184" i="5"/>
  <c r="P186" i="5"/>
  <c r="Q186" i="5" s="1"/>
  <c r="O186" i="5"/>
  <c r="P194" i="5"/>
  <c r="Q194" i="5" s="1"/>
  <c r="O194" i="5"/>
  <c r="P202" i="5"/>
  <c r="Q202" i="5" s="1"/>
  <c r="O202" i="5"/>
  <c r="P210" i="5"/>
  <c r="Q210" i="5" s="1"/>
  <c r="O210" i="5"/>
  <c r="P27" i="5"/>
  <c r="Q27" i="5" s="1"/>
  <c r="O27" i="5"/>
  <c r="P22" i="5"/>
  <c r="Q22" i="5" s="1"/>
  <c r="O22" i="5"/>
  <c r="P19" i="5"/>
  <c r="Q19" i="5" s="1"/>
  <c r="O19" i="5"/>
  <c r="M12" i="5"/>
  <c r="M182" i="5"/>
  <c r="P26" i="5"/>
  <c r="Q26" i="5" s="1"/>
  <c r="O26" i="5"/>
  <c r="P15" i="5"/>
  <c r="Q15" i="5" s="1"/>
  <c r="P211" i="5"/>
  <c r="Q211" i="5" s="1"/>
  <c r="O211" i="5"/>
  <c r="P195" i="5"/>
  <c r="Q195" i="5" s="1"/>
  <c r="O195" i="5"/>
  <c r="O135" i="5"/>
  <c r="P135" i="5"/>
  <c r="Q135" i="5" s="1"/>
  <c r="O103" i="5"/>
  <c r="P103" i="5"/>
  <c r="Q103" i="5" s="1"/>
  <c r="O71" i="5"/>
  <c r="P71" i="5"/>
  <c r="Q71" i="5" s="1"/>
  <c r="P175" i="5"/>
  <c r="Q175" i="5" s="1"/>
  <c r="O175" i="5"/>
  <c r="O109" i="5"/>
  <c r="P109" i="5"/>
  <c r="Q109" i="5" s="1"/>
  <c r="O77" i="5"/>
  <c r="P77" i="5"/>
  <c r="Q77" i="5" s="1"/>
  <c r="O63" i="5"/>
  <c r="P63" i="5"/>
  <c r="Q63" i="5" s="1"/>
  <c r="P40" i="5"/>
  <c r="Q40" i="5" s="1"/>
  <c r="O40" i="5"/>
  <c r="P61" i="5"/>
  <c r="Q61" i="5" s="1"/>
  <c r="O61" i="5"/>
  <c r="P45" i="5"/>
  <c r="Q45" i="5" s="1"/>
  <c r="O45" i="5"/>
  <c r="P13" i="5"/>
  <c r="Q13" i="5" s="1"/>
  <c r="O13" i="5"/>
  <c r="P60" i="5"/>
  <c r="Q60" i="5" s="1"/>
  <c r="O60" i="5"/>
  <c r="P116" i="5"/>
  <c r="Q116" i="5" s="1"/>
  <c r="O116" i="5"/>
  <c r="P39" i="5"/>
  <c r="Q39" i="5" s="1"/>
  <c r="O39" i="5"/>
  <c r="P64" i="5"/>
  <c r="Q64" i="5" s="1"/>
  <c r="O64" i="5"/>
  <c r="P96" i="5"/>
  <c r="Q96" i="5" s="1"/>
  <c r="O96" i="5"/>
  <c r="P140" i="5"/>
  <c r="Q140" i="5" s="1"/>
  <c r="O140" i="5"/>
  <c r="P145" i="5"/>
  <c r="Q145" i="5" s="1"/>
  <c r="O145" i="5"/>
  <c r="P151" i="5"/>
  <c r="Q151" i="5" s="1"/>
  <c r="O151" i="5"/>
  <c r="P170" i="5"/>
  <c r="Q170" i="5" s="1"/>
  <c r="O170" i="5"/>
  <c r="P198" i="5"/>
  <c r="Q198" i="5" s="1"/>
  <c r="O198" i="5"/>
  <c r="P62" i="5"/>
  <c r="Q62" i="5" s="1"/>
  <c r="O62" i="5"/>
  <c r="P155" i="5"/>
  <c r="Q155" i="5" s="1"/>
  <c r="O155" i="5"/>
  <c r="P157" i="5"/>
  <c r="Q157" i="5" s="1"/>
  <c r="O157" i="5"/>
  <c r="O143" i="5"/>
  <c r="P143" i="5"/>
  <c r="Q143" i="5" s="1"/>
  <c r="O107" i="5"/>
  <c r="P107" i="5"/>
  <c r="Q107" i="5" s="1"/>
  <c r="O75" i="5"/>
  <c r="P75" i="5"/>
  <c r="Q75" i="5" s="1"/>
  <c r="O51" i="5"/>
  <c r="P51" i="5"/>
  <c r="Q51" i="5" s="1"/>
  <c r="O81" i="5"/>
  <c r="P81" i="5"/>
  <c r="Q81" i="5" s="1"/>
  <c r="P30" i="5"/>
  <c r="Q30" i="5" s="1"/>
  <c r="O30" i="5"/>
  <c r="P50" i="5"/>
  <c r="Q50" i="5" s="1"/>
  <c r="O50" i="5"/>
  <c r="P86" i="5"/>
  <c r="Q86" i="5" s="1"/>
  <c r="O86" i="5"/>
  <c r="P102" i="5"/>
  <c r="Q102" i="5" s="1"/>
  <c r="O102" i="5"/>
  <c r="P33" i="5"/>
  <c r="Q33" i="5" s="1"/>
  <c r="O33" i="5"/>
  <c r="P84" i="5"/>
  <c r="Q84" i="5" s="1"/>
  <c r="O84" i="5"/>
  <c r="P120" i="5"/>
  <c r="Q120" i="5" s="1"/>
  <c r="O120" i="5"/>
  <c r="P134" i="5"/>
  <c r="Q134" i="5" s="1"/>
  <c r="O134" i="5"/>
  <c r="P156" i="5"/>
  <c r="Q156" i="5" s="1"/>
  <c r="O156" i="5"/>
  <c r="P176" i="5"/>
  <c r="Q176" i="5" s="1"/>
  <c r="O176" i="5"/>
  <c r="P178" i="5"/>
  <c r="Q178" i="5" s="1"/>
  <c r="O178" i="5"/>
  <c r="P208" i="5"/>
  <c r="Q208" i="5" s="1"/>
  <c r="O208" i="5"/>
  <c r="P58" i="5"/>
  <c r="Q58" i="5" s="1"/>
  <c r="O58" i="5"/>
  <c r="P205" i="5"/>
  <c r="Q205" i="5" s="1"/>
  <c r="O205" i="5"/>
  <c r="P197" i="5"/>
  <c r="Q197" i="5" s="1"/>
  <c r="O197" i="5"/>
  <c r="P189" i="5"/>
  <c r="Q189" i="5" s="1"/>
  <c r="O189" i="5"/>
  <c r="P173" i="5"/>
  <c r="Q173" i="5" s="1"/>
  <c r="O173" i="5"/>
  <c r="O171" i="5"/>
  <c r="P171" i="5"/>
  <c r="Q171" i="5" s="1"/>
  <c r="O185" i="5"/>
  <c r="P185" i="5"/>
  <c r="Q185" i="5" s="1"/>
  <c r="P183" i="5"/>
  <c r="Q183" i="5" s="1"/>
  <c r="O183" i="5"/>
  <c r="P152" i="5"/>
  <c r="Q152" i="5" s="1"/>
  <c r="O152" i="5"/>
  <c r="P159" i="5"/>
  <c r="Q159" i="5" s="1"/>
  <c r="O159" i="5"/>
  <c r="O141" i="5"/>
  <c r="P141" i="5"/>
  <c r="Q141" i="5" s="1"/>
  <c r="O125" i="5"/>
  <c r="P125" i="5"/>
  <c r="Q125" i="5" s="1"/>
  <c r="O127" i="5"/>
  <c r="P127" i="5"/>
  <c r="Q127" i="5" s="1"/>
  <c r="O117" i="5"/>
  <c r="P117" i="5"/>
  <c r="Q117" i="5" s="1"/>
  <c r="O99" i="5"/>
  <c r="P99" i="5"/>
  <c r="Q99" i="5" s="1"/>
  <c r="O83" i="5"/>
  <c r="P83" i="5"/>
  <c r="Q83" i="5" s="1"/>
  <c r="O67" i="5"/>
  <c r="P67" i="5"/>
  <c r="Q67" i="5" s="1"/>
  <c r="O131" i="5"/>
  <c r="P131" i="5"/>
  <c r="Q131" i="5" s="1"/>
  <c r="O105" i="5"/>
  <c r="P105" i="5"/>
  <c r="Q105" i="5" s="1"/>
  <c r="O89" i="5"/>
  <c r="P89" i="5"/>
  <c r="Q89" i="5" s="1"/>
  <c r="O73" i="5"/>
  <c r="P73" i="5"/>
  <c r="Q73" i="5" s="1"/>
  <c r="O55" i="5"/>
  <c r="P55" i="5"/>
  <c r="Q55" i="5" s="1"/>
  <c r="P34" i="5"/>
  <c r="Q34" i="5" s="1"/>
  <c r="O34" i="5"/>
  <c r="O150" i="5"/>
  <c r="P150" i="5"/>
  <c r="Q150" i="5" s="1"/>
  <c r="P122" i="5"/>
  <c r="Q122" i="5" s="1"/>
  <c r="O122" i="5"/>
  <c r="P52" i="5"/>
  <c r="Q52" i="5" s="1"/>
  <c r="O52" i="5"/>
  <c r="P78" i="5"/>
  <c r="Q78" i="5" s="1"/>
  <c r="O78" i="5"/>
  <c r="P94" i="5"/>
  <c r="Q94" i="5" s="1"/>
  <c r="O94" i="5"/>
  <c r="P112" i="5"/>
  <c r="Q112" i="5" s="1"/>
  <c r="O112" i="5"/>
  <c r="P29" i="5"/>
  <c r="Q29" i="5" s="1"/>
  <c r="O29" i="5"/>
  <c r="P37" i="5"/>
  <c r="Q37" i="5" s="1"/>
  <c r="O37" i="5"/>
  <c r="P56" i="5"/>
  <c r="Q56" i="5" s="1"/>
  <c r="O56" i="5"/>
  <c r="P76" i="5"/>
  <c r="Q76" i="5" s="1"/>
  <c r="O76" i="5"/>
  <c r="P92" i="5"/>
  <c r="Q92" i="5" s="1"/>
  <c r="O92" i="5"/>
  <c r="P108" i="5"/>
  <c r="Q108" i="5" s="1"/>
  <c r="O108" i="5"/>
  <c r="P132" i="5"/>
  <c r="Q132" i="5" s="1"/>
  <c r="O132" i="5"/>
  <c r="P126" i="5"/>
  <c r="Q126" i="5" s="1"/>
  <c r="O126" i="5"/>
  <c r="P142" i="5"/>
  <c r="Q142" i="5" s="1"/>
  <c r="O142" i="5"/>
  <c r="P118" i="5"/>
  <c r="Q118" i="5" s="1"/>
  <c r="O118" i="5"/>
  <c r="P172" i="5"/>
  <c r="Q172" i="5" s="1"/>
  <c r="O172" i="5"/>
  <c r="P160" i="5"/>
  <c r="Q160" i="5" s="1"/>
  <c r="O160" i="5"/>
  <c r="P162" i="5"/>
  <c r="Q162" i="5" s="1"/>
  <c r="O162" i="5"/>
  <c r="P188" i="5"/>
  <c r="Q188" i="5" s="1"/>
  <c r="O188" i="5"/>
  <c r="P196" i="5"/>
  <c r="Q196" i="5" s="1"/>
  <c r="O196" i="5"/>
  <c r="P204" i="5"/>
  <c r="Q204" i="5" s="1"/>
  <c r="O204" i="5"/>
  <c r="O20" i="5"/>
  <c r="P20" i="5"/>
  <c r="Q20" i="5" s="1"/>
  <c r="P57" i="5"/>
  <c r="Q57" i="5" s="1"/>
  <c r="O57" i="5"/>
  <c r="P14" i="5"/>
  <c r="Q14" i="5" s="1"/>
  <c r="O14" i="5"/>
  <c r="P11" i="5"/>
  <c r="Q11" i="5" s="1"/>
  <c r="O11" i="5"/>
  <c r="P53" i="5"/>
  <c r="Q53" i="5" s="1"/>
  <c r="O53" i="5"/>
  <c r="O161" i="5"/>
  <c r="P161" i="5"/>
  <c r="Q161" i="5" s="1"/>
  <c r="P54" i="5"/>
  <c r="Q54" i="5" s="1"/>
  <c r="O54" i="5"/>
  <c r="P18" i="5"/>
  <c r="Q18" i="5" s="1"/>
  <c r="P28" i="4"/>
  <c r="Q28" i="4" s="1"/>
  <c r="O28" i="4"/>
  <c r="P62" i="4"/>
  <c r="Q62" i="4" s="1"/>
  <c r="O62" i="4"/>
  <c r="P14" i="4"/>
  <c r="Q14" i="4" s="1"/>
  <c r="O14" i="4"/>
  <c r="O41" i="4"/>
  <c r="P41" i="4"/>
  <c r="Q41" i="4" s="1"/>
  <c r="O33" i="4"/>
  <c r="P33" i="4"/>
  <c r="Q33" i="4" s="1"/>
  <c r="O25" i="4"/>
  <c r="P25" i="4"/>
  <c r="Q25" i="4" s="1"/>
  <c r="O17" i="4"/>
  <c r="P17" i="4"/>
  <c r="Q17" i="4" s="1"/>
  <c r="P56" i="4"/>
  <c r="Q56" i="4" s="1"/>
  <c r="O56" i="4"/>
  <c r="P64" i="4"/>
  <c r="Q64" i="4" s="1"/>
  <c r="O64" i="4"/>
  <c r="P72" i="4"/>
  <c r="Q72" i="4" s="1"/>
  <c r="O72" i="4"/>
  <c r="P81" i="4"/>
  <c r="Q81" i="4" s="1"/>
  <c r="O81" i="4"/>
  <c r="P49" i="4"/>
  <c r="Q49" i="4" s="1"/>
  <c r="O49" i="4"/>
  <c r="P57" i="4"/>
  <c r="Q57" i="4" s="1"/>
  <c r="O57" i="4"/>
  <c r="P65" i="4"/>
  <c r="Q65" i="4" s="1"/>
  <c r="O65" i="4"/>
  <c r="P73" i="4"/>
  <c r="Q73" i="4" s="1"/>
  <c r="O73" i="4"/>
  <c r="P80" i="4"/>
  <c r="Q80" i="4" s="1"/>
  <c r="O80" i="4"/>
  <c r="P88" i="4"/>
  <c r="Q88" i="4" s="1"/>
  <c r="O88" i="4"/>
  <c r="P96" i="4"/>
  <c r="Q96" i="4" s="1"/>
  <c r="O96" i="4"/>
  <c r="P104" i="4"/>
  <c r="Q104" i="4" s="1"/>
  <c r="O104" i="4"/>
  <c r="P114" i="4"/>
  <c r="Q114" i="4" s="1"/>
  <c r="O114" i="4"/>
  <c r="P122" i="4"/>
  <c r="Q122" i="4" s="1"/>
  <c r="O122" i="4"/>
  <c r="P148" i="4"/>
  <c r="Q148" i="4" s="1"/>
  <c r="O148" i="4"/>
  <c r="P146" i="4"/>
  <c r="Q146" i="4" s="1"/>
  <c r="O146" i="4"/>
  <c r="P89" i="4"/>
  <c r="Q89" i="4" s="1"/>
  <c r="O89" i="4"/>
  <c r="P97" i="4"/>
  <c r="Q97" i="4" s="1"/>
  <c r="O97" i="4"/>
  <c r="P105" i="4"/>
  <c r="Q105" i="4" s="1"/>
  <c r="O105" i="4"/>
  <c r="P115" i="4"/>
  <c r="Q115" i="4" s="1"/>
  <c r="O115" i="4"/>
  <c r="P123" i="4"/>
  <c r="Q123" i="4" s="1"/>
  <c r="O123" i="4"/>
  <c r="P152" i="4"/>
  <c r="Q152" i="4" s="1"/>
  <c r="O152" i="4"/>
  <c r="O131" i="4"/>
  <c r="P131" i="4"/>
  <c r="Q131" i="4" s="1"/>
  <c r="O139" i="4"/>
  <c r="P139" i="4"/>
  <c r="Q139" i="4" s="1"/>
  <c r="O147" i="4"/>
  <c r="P147" i="4"/>
  <c r="Q147" i="4" s="1"/>
  <c r="P156" i="4"/>
  <c r="Q156" i="4" s="1"/>
  <c r="O156" i="4"/>
  <c r="P159" i="4"/>
  <c r="Q159" i="4" s="1"/>
  <c r="O159" i="4"/>
  <c r="P167" i="4"/>
  <c r="Q167" i="4" s="1"/>
  <c r="O167" i="4"/>
  <c r="P175" i="4"/>
  <c r="Q175" i="4" s="1"/>
  <c r="O175" i="4"/>
  <c r="P183" i="4"/>
  <c r="Q183" i="4" s="1"/>
  <c r="O183" i="4"/>
  <c r="P191" i="4"/>
  <c r="Q191" i="4" s="1"/>
  <c r="O191" i="4"/>
  <c r="P199" i="4"/>
  <c r="Q199" i="4" s="1"/>
  <c r="O199" i="4"/>
  <c r="P207" i="4"/>
  <c r="Q207" i="4" s="1"/>
  <c r="O207" i="4"/>
  <c r="P162" i="4"/>
  <c r="Q162" i="4" s="1"/>
  <c r="O162" i="4"/>
  <c r="P170" i="4"/>
  <c r="Q170" i="4" s="1"/>
  <c r="O170" i="4"/>
  <c r="P178" i="4"/>
  <c r="Q178" i="4" s="1"/>
  <c r="O178" i="4"/>
  <c r="P186" i="4"/>
  <c r="Q186" i="4" s="1"/>
  <c r="O186" i="4"/>
  <c r="P194" i="4"/>
  <c r="Q194" i="4" s="1"/>
  <c r="O194" i="4"/>
  <c r="P202" i="4"/>
  <c r="Q202" i="4" s="1"/>
  <c r="O202" i="4"/>
  <c r="P210" i="4"/>
  <c r="Q210" i="4" s="1"/>
  <c r="O210" i="4"/>
  <c r="P40" i="4"/>
  <c r="Q40" i="4" s="1"/>
  <c r="O40" i="4"/>
  <c r="P20" i="4"/>
  <c r="Q20" i="4" s="1"/>
  <c r="O20" i="4"/>
  <c r="P30" i="4"/>
  <c r="Q30" i="4" s="1"/>
  <c r="O30" i="4"/>
  <c r="P16" i="4"/>
  <c r="Q16" i="4" s="1"/>
  <c r="O16" i="4"/>
  <c r="O43" i="4"/>
  <c r="P43" i="4"/>
  <c r="Q43" i="4" s="1"/>
  <c r="P54" i="4"/>
  <c r="Q54" i="4" s="1"/>
  <c r="O54" i="4"/>
  <c r="P150" i="4"/>
  <c r="Q150" i="4" s="1"/>
  <c r="O150" i="4"/>
  <c r="O47" i="4"/>
  <c r="P47" i="4"/>
  <c r="Q47" i="4" s="1"/>
  <c r="O39" i="4"/>
  <c r="P39" i="4"/>
  <c r="Q39" i="4" s="1"/>
  <c r="O31" i="4"/>
  <c r="P31" i="4"/>
  <c r="Q31" i="4" s="1"/>
  <c r="O23" i="4"/>
  <c r="P23" i="4"/>
  <c r="Q23" i="4" s="1"/>
  <c r="O15" i="4"/>
  <c r="P15" i="4"/>
  <c r="Q15" i="4" s="1"/>
  <c r="P50" i="4"/>
  <c r="Q50" i="4" s="1"/>
  <c r="O50" i="4"/>
  <c r="P58" i="4"/>
  <c r="Q58" i="4" s="1"/>
  <c r="O58" i="4"/>
  <c r="P66" i="4"/>
  <c r="Q66" i="4" s="1"/>
  <c r="O66" i="4"/>
  <c r="P74" i="4"/>
  <c r="Q74" i="4" s="1"/>
  <c r="O74" i="4"/>
  <c r="P142" i="4"/>
  <c r="Q142" i="4" s="1"/>
  <c r="O142" i="4"/>
  <c r="P51" i="4"/>
  <c r="Q51" i="4" s="1"/>
  <c r="O51" i="4"/>
  <c r="P59" i="4"/>
  <c r="Q59" i="4" s="1"/>
  <c r="O59" i="4"/>
  <c r="P67" i="4"/>
  <c r="Q67" i="4" s="1"/>
  <c r="O67" i="4"/>
  <c r="P75" i="4"/>
  <c r="Q75" i="4" s="1"/>
  <c r="O75" i="4"/>
  <c r="P82" i="4"/>
  <c r="Q82" i="4" s="1"/>
  <c r="O82" i="4"/>
  <c r="P90" i="4"/>
  <c r="Q90" i="4" s="1"/>
  <c r="O90" i="4"/>
  <c r="P98" i="4"/>
  <c r="Q98" i="4" s="1"/>
  <c r="O98" i="4"/>
  <c r="P106" i="4"/>
  <c r="Q106" i="4" s="1"/>
  <c r="O106" i="4"/>
  <c r="P116" i="4"/>
  <c r="Q116" i="4" s="1"/>
  <c r="O116" i="4"/>
  <c r="P124" i="4"/>
  <c r="Q124" i="4" s="1"/>
  <c r="O124" i="4"/>
  <c r="P128" i="4"/>
  <c r="Q128" i="4" s="1"/>
  <c r="O128" i="4"/>
  <c r="P154" i="4"/>
  <c r="Q154" i="4" s="1"/>
  <c r="O154" i="4"/>
  <c r="P91" i="4"/>
  <c r="Q91" i="4" s="1"/>
  <c r="O91" i="4"/>
  <c r="P99" i="4"/>
  <c r="Q99" i="4" s="1"/>
  <c r="O99" i="4"/>
  <c r="P107" i="4"/>
  <c r="Q107" i="4" s="1"/>
  <c r="O107" i="4"/>
  <c r="P117" i="4"/>
  <c r="Q117" i="4" s="1"/>
  <c r="O117" i="4"/>
  <c r="P126" i="4"/>
  <c r="Q126" i="4" s="1"/>
  <c r="O126" i="4"/>
  <c r="O125" i="4"/>
  <c r="P125" i="4"/>
  <c r="Q125" i="4" s="1"/>
  <c r="O133" i="4"/>
  <c r="P133" i="4"/>
  <c r="Q133" i="4" s="1"/>
  <c r="O141" i="4"/>
  <c r="P141" i="4"/>
  <c r="Q141" i="4" s="1"/>
  <c r="O149" i="4"/>
  <c r="P149" i="4"/>
  <c r="Q149" i="4" s="1"/>
  <c r="P158" i="4"/>
  <c r="Q158" i="4" s="1"/>
  <c r="O158" i="4"/>
  <c r="P161" i="4"/>
  <c r="Q161" i="4" s="1"/>
  <c r="O161" i="4"/>
  <c r="P169" i="4"/>
  <c r="Q169" i="4" s="1"/>
  <c r="O169" i="4"/>
  <c r="P177" i="4"/>
  <c r="Q177" i="4" s="1"/>
  <c r="O177" i="4"/>
  <c r="P185" i="4"/>
  <c r="Q185" i="4" s="1"/>
  <c r="O185" i="4"/>
  <c r="P193" i="4"/>
  <c r="Q193" i="4" s="1"/>
  <c r="O193" i="4"/>
  <c r="P201" i="4"/>
  <c r="Q201" i="4" s="1"/>
  <c r="O201" i="4"/>
  <c r="P209" i="4"/>
  <c r="Q209" i="4" s="1"/>
  <c r="O209" i="4"/>
  <c r="P164" i="4"/>
  <c r="Q164" i="4" s="1"/>
  <c r="O164" i="4"/>
  <c r="P172" i="4"/>
  <c r="Q172" i="4" s="1"/>
  <c r="O172" i="4"/>
  <c r="P180" i="4"/>
  <c r="Q180" i="4" s="1"/>
  <c r="O180" i="4"/>
  <c r="P188" i="4"/>
  <c r="Q188" i="4" s="1"/>
  <c r="O188" i="4"/>
  <c r="P196" i="4"/>
  <c r="Q196" i="4" s="1"/>
  <c r="O196" i="4"/>
  <c r="P204" i="4"/>
  <c r="Q204" i="4" s="1"/>
  <c r="O204" i="4"/>
  <c r="P38" i="4"/>
  <c r="Q38" i="4" s="1"/>
  <c r="O38" i="4"/>
  <c r="P18" i="4"/>
  <c r="Q18" i="4" s="1"/>
  <c r="O18" i="4"/>
  <c r="P26" i="4"/>
  <c r="Q26" i="4" s="1"/>
  <c r="O26" i="4"/>
  <c r="O35" i="4"/>
  <c r="P35" i="4"/>
  <c r="Q35" i="4" s="1"/>
  <c r="P70" i="4"/>
  <c r="Q70" i="4" s="1"/>
  <c r="O70" i="4"/>
  <c r="P32" i="4"/>
  <c r="Q32" i="4" s="1"/>
  <c r="O32" i="4"/>
  <c r="O45" i="4"/>
  <c r="P45" i="4"/>
  <c r="Q45" i="4" s="1"/>
  <c r="O37" i="4"/>
  <c r="P37" i="4"/>
  <c r="Q37" i="4" s="1"/>
  <c r="O29" i="4"/>
  <c r="P29" i="4"/>
  <c r="Q29" i="4" s="1"/>
  <c r="O21" i="4"/>
  <c r="P21" i="4"/>
  <c r="Q21" i="4" s="1"/>
  <c r="O13" i="4"/>
  <c r="P13" i="4"/>
  <c r="Q13" i="4" s="1"/>
  <c r="P52" i="4"/>
  <c r="Q52" i="4" s="1"/>
  <c r="O52" i="4"/>
  <c r="P60" i="4"/>
  <c r="Q60" i="4" s="1"/>
  <c r="O60" i="4"/>
  <c r="P68" i="4"/>
  <c r="Q68" i="4" s="1"/>
  <c r="O68" i="4"/>
  <c r="P76" i="4"/>
  <c r="Q76" i="4" s="1"/>
  <c r="O76" i="4"/>
  <c r="P83" i="4"/>
  <c r="Q83" i="4" s="1"/>
  <c r="O83" i="4"/>
  <c r="P53" i="4"/>
  <c r="Q53" i="4" s="1"/>
  <c r="O53" i="4"/>
  <c r="P61" i="4"/>
  <c r="Q61" i="4" s="1"/>
  <c r="O61" i="4"/>
  <c r="P69" i="4"/>
  <c r="Q69" i="4" s="1"/>
  <c r="O69" i="4"/>
  <c r="P77" i="4"/>
  <c r="Q77" i="4" s="1"/>
  <c r="O77" i="4"/>
  <c r="P84" i="4"/>
  <c r="Q84" i="4" s="1"/>
  <c r="O84" i="4"/>
  <c r="P92" i="4"/>
  <c r="Q92" i="4" s="1"/>
  <c r="O92" i="4"/>
  <c r="P100" i="4"/>
  <c r="Q100" i="4" s="1"/>
  <c r="O100" i="4"/>
  <c r="P108" i="4"/>
  <c r="Q108" i="4" s="1"/>
  <c r="O108" i="4"/>
  <c r="P118" i="4"/>
  <c r="Q118" i="4" s="1"/>
  <c r="O118" i="4"/>
  <c r="P132" i="4"/>
  <c r="Q132" i="4" s="1"/>
  <c r="O132" i="4"/>
  <c r="P130" i="4"/>
  <c r="Q130" i="4" s="1"/>
  <c r="O130" i="4"/>
  <c r="P85" i="4"/>
  <c r="Q85" i="4" s="1"/>
  <c r="O85" i="4"/>
  <c r="P93" i="4"/>
  <c r="Q93" i="4" s="1"/>
  <c r="O93" i="4"/>
  <c r="P101" i="4"/>
  <c r="Q101" i="4" s="1"/>
  <c r="O101" i="4"/>
  <c r="P109" i="4"/>
  <c r="Q109" i="4" s="1"/>
  <c r="O109" i="4"/>
  <c r="P119" i="4"/>
  <c r="Q119" i="4" s="1"/>
  <c r="O119" i="4"/>
  <c r="P136" i="4"/>
  <c r="Q136" i="4" s="1"/>
  <c r="O136" i="4"/>
  <c r="O127" i="4"/>
  <c r="P127" i="4"/>
  <c r="Q127" i="4" s="1"/>
  <c r="O135" i="4"/>
  <c r="P135" i="4"/>
  <c r="Q135" i="4" s="1"/>
  <c r="O143" i="4"/>
  <c r="P143" i="4"/>
  <c r="Q143" i="4" s="1"/>
  <c r="O151" i="4"/>
  <c r="P151" i="4"/>
  <c r="Q151" i="4" s="1"/>
  <c r="P155" i="4"/>
  <c r="Q155" i="4" s="1"/>
  <c r="O155" i="4"/>
  <c r="P163" i="4"/>
  <c r="Q163" i="4" s="1"/>
  <c r="O163" i="4"/>
  <c r="P171" i="4"/>
  <c r="Q171" i="4" s="1"/>
  <c r="O171" i="4"/>
  <c r="P179" i="4"/>
  <c r="Q179" i="4" s="1"/>
  <c r="O179" i="4"/>
  <c r="P187" i="4"/>
  <c r="Q187" i="4" s="1"/>
  <c r="O187" i="4"/>
  <c r="P195" i="4"/>
  <c r="Q195" i="4" s="1"/>
  <c r="O195" i="4"/>
  <c r="P203" i="4"/>
  <c r="Q203" i="4" s="1"/>
  <c r="O203" i="4"/>
  <c r="P211" i="4"/>
  <c r="Q211" i="4" s="1"/>
  <c r="O211" i="4"/>
  <c r="P166" i="4"/>
  <c r="Q166" i="4" s="1"/>
  <c r="O166" i="4"/>
  <c r="P174" i="4"/>
  <c r="Q174" i="4" s="1"/>
  <c r="O174" i="4"/>
  <c r="P182" i="4"/>
  <c r="Q182" i="4" s="1"/>
  <c r="O182" i="4"/>
  <c r="P190" i="4"/>
  <c r="Q190" i="4" s="1"/>
  <c r="O190" i="4"/>
  <c r="P198" i="4"/>
  <c r="Q198" i="4" s="1"/>
  <c r="O198" i="4"/>
  <c r="P206" i="4"/>
  <c r="Q206" i="4" s="1"/>
  <c r="O206" i="4"/>
  <c r="P36" i="4"/>
  <c r="Q36" i="4" s="1"/>
  <c r="O36" i="4"/>
  <c r="P12" i="4"/>
  <c r="Q12" i="4" s="1"/>
  <c r="O12" i="4"/>
  <c r="P44" i="4"/>
  <c r="Q44" i="4" s="1"/>
  <c r="O44" i="4"/>
  <c r="P24" i="4"/>
  <c r="Q24" i="4" s="1"/>
  <c r="O24" i="4"/>
  <c r="O27" i="4"/>
  <c r="P27" i="4"/>
  <c r="Q27" i="4" s="1"/>
  <c r="O19" i="4"/>
  <c r="P19" i="4"/>
  <c r="Q19" i="4" s="1"/>
  <c r="O11" i="4"/>
  <c r="P11" i="4"/>
  <c r="Q11" i="4" s="1"/>
  <c r="P78" i="4"/>
  <c r="Q78" i="4" s="1"/>
  <c r="O78" i="4"/>
  <c r="P134" i="4"/>
  <c r="Q134" i="4" s="1"/>
  <c r="O134" i="4"/>
  <c r="P55" i="4"/>
  <c r="Q55" i="4" s="1"/>
  <c r="O55" i="4"/>
  <c r="P63" i="4"/>
  <c r="Q63" i="4" s="1"/>
  <c r="O63" i="4"/>
  <c r="P71" i="4"/>
  <c r="Q71" i="4" s="1"/>
  <c r="O71" i="4"/>
  <c r="P79" i="4"/>
  <c r="Q79" i="4" s="1"/>
  <c r="O79" i="4"/>
  <c r="P86" i="4"/>
  <c r="Q86" i="4" s="1"/>
  <c r="O86" i="4"/>
  <c r="P94" i="4"/>
  <c r="Q94" i="4" s="1"/>
  <c r="O94" i="4"/>
  <c r="P102" i="4"/>
  <c r="Q102" i="4" s="1"/>
  <c r="O102" i="4"/>
  <c r="P112" i="4"/>
  <c r="Q112" i="4" s="1"/>
  <c r="O112" i="4"/>
  <c r="P120" i="4"/>
  <c r="Q120" i="4" s="1"/>
  <c r="O120" i="4"/>
  <c r="P140" i="4"/>
  <c r="Q140" i="4" s="1"/>
  <c r="O140" i="4"/>
  <c r="P138" i="4"/>
  <c r="Q138" i="4" s="1"/>
  <c r="O138" i="4"/>
  <c r="P87" i="4"/>
  <c r="Q87" i="4" s="1"/>
  <c r="O87" i="4"/>
  <c r="P95" i="4"/>
  <c r="Q95" i="4" s="1"/>
  <c r="O95" i="4"/>
  <c r="P103" i="4"/>
  <c r="Q103" i="4" s="1"/>
  <c r="O103" i="4"/>
  <c r="P113" i="4"/>
  <c r="Q113" i="4" s="1"/>
  <c r="O113" i="4"/>
  <c r="P121" i="4"/>
  <c r="Q121" i="4" s="1"/>
  <c r="O121" i="4"/>
  <c r="P144" i="4"/>
  <c r="Q144" i="4" s="1"/>
  <c r="O144" i="4"/>
  <c r="O129" i="4"/>
  <c r="P129" i="4"/>
  <c r="Q129" i="4" s="1"/>
  <c r="O137" i="4"/>
  <c r="P137" i="4"/>
  <c r="Q137" i="4" s="1"/>
  <c r="O145" i="4"/>
  <c r="P145" i="4"/>
  <c r="Q145" i="4" s="1"/>
  <c r="O153" i="4"/>
  <c r="P153" i="4"/>
  <c r="Q153" i="4" s="1"/>
  <c r="O157" i="4"/>
  <c r="P157" i="4"/>
  <c r="Q157" i="4" s="1"/>
  <c r="P165" i="4"/>
  <c r="Q165" i="4" s="1"/>
  <c r="O165" i="4"/>
  <c r="P173" i="4"/>
  <c r="Q173" i="4" s="1"/>
  <c r="O173" i="4"/>
  <c r="P181" i="4"/>
  <c r="Q181" i="4" s="1"/>
  <c r="O181" i="4"/>
  <c r="P189" i="4"/>
  <c r="Q189" i="4" s="1"/>
  <c r="O189" i="4"/>
  <c r="P197" i="4"/>
  <c r="Q197" i="4" s="1"/>
  <c r="O197" i="4"/>
  <c r="P205" i="4"/>
  <c r="Q205" i="4" s="1"/>
  <c r="O205" i="4"/>
  <c r="P160" i="4"/>
  <c r="Q160" i="4" s="1"/>
  <c r="O160" i="4"/>
  <c r="P168" i="4"/>
  <c r="Q168" i="4" s="1"/>
  <c r="O168" i="4"/>
  <c r="P176" i="4"/>
  <c r="Q176" i="4" s="1"/>
  <c r="O176" i="4"/>
  <c r="P184" i="4"/>
  <c r="Q184" i="4" s="1"/>
  <c r="O184" i="4"/>
  <c r="P192" i="4"/>
  <c r="Q192" i="4" s="1"/>
  <c r="O192" i="4"/>
  <c r="P200" i="4"/>
  <c r="Q200" i="4" s="1"/>
  <c r="O200" i="4"/>
  <c r="P208" i="4"/>
  <c r="Q208" i="4" s="1"/>
  <c r="O208" i="4"/>
  <c r="P48" i="4"/>
  <c r="Q48" i="4" s="1"/>
  <c r="O48" i="4"/>
  <c r="P34" i="4"/>
  <c r="Q34" i="4" s="1"/>
  <c r="O34" i="4"/>
  <c r="P42" i="4"/>
  <c r="Q42" i="4" s="1"/>
  <c r="O42" i="4"/>
  <c r="P22" i="4"/>
  <c r="Q22" i="4" s="1"/>
  <c r="O22" i="4"/>
  <c r="O43" i="3"/>
  <c r="P43" i="3"/>
  <c r="Q43" i="3" s="1"/>
  <c r="P117" i="3"/>
  <c r="Q117" i="3" s="1"/>
  <c r="O117" i="3"/>
  <c r="P89" i="3"/>
  <c r="Q89" i="3" s="1"/>
  <c r="O89" i="3"/>
  <c r="P113" i="3"/>
  <c r="Q113" i="3" s="1"/>
  <c r="O113" i="3"/>
  <c r="P67" i="3"/>
  <c r="Q67" i="3" s="1"/>
  <c r="O67" i="3"/>
  <c r="P137" i="3"/>
  <c r="Q137" i="3" s="1"/>
  <c r="O137" i="3"/>
  <c r="P72" i="3"/>
  <c r="Q72" i="3" s="1"/>
  <c r="O72" i="3"/>
  <c r="O88" i="3"/>
  <c r="P88" i="3"/>
  <c r="Q88" i="3" s="1"/>
  <c r="O104" i="3"/>
  <c r="P104" i="3"/>
  <c r="Q104" i="3" s="1"/>
  <c r="O122" i="3"/>
  <c r="P122" i="3"/>
  <c r="Q122" i="3" s="1"/>
  <c r="P139" i="3"/>
  <c r="Q139" i="3" s="1"/>
  <c r="O139" i="3"/>
  <c r="P144" i="3"/>
  <c r="Q144" i="3" s="1"/>
  <c r="O144" i="3"/>
  <c r="P161" i="3"/>
  <c r="Q161" i="3" s="1"/>
  <c r="O161" i="3"/>
  <c r="P177" i="3"/>
  <c r="Q177" i="3" s="1"/>
  <c r="O177" i="3"/>
  <c r="P193" i="3"/>
  <c r="Q193" i="3" s="1"/>
  <c r="O193" i="3"/>
  <c r="P209" i="3"/>
  <c r="Q209" i="3" s="1"/>
  <c r="O209" i="3"/>
  <c r="P168" i="3"/>
  <c r="Q168" i="3" s="1"/>
  <c r="O168" i="3"/>
  <c r="P184" i="3"/>
  <c r="Q184" i="3" s="1"/>
  <c r="O184" i="3"/>
  <c r="P208" i="3"/>
  <c r="Q208" i="3" s="1"/>
  <c r="O208" i="3"/>
  <c r="O33" i="3"/>
  <c r="P33" i="3"/>
  <c r="Q33" i="3" s="1"/>
  <c r="O26" i="3"/>
  <c r="P26" i="3"/>
  <c r="Q26" i="3" s="1"/>
  <c r="O38" i="3"/>
  <c r="P38" i="3"/>
  <c r="Q38" i="3" s="1"/>
  <c r="O23" i="3"/>
  <c r="P23" i="3"/>
  <c r="Q23" i="3" s="1"/>
  <c r="P125" i="3"/>
  <c r="Q125" i="3" s="1"/>
  <c r="O125" i="3"/>
  <c r="P131" i="3"/>
  <c r="Q131" i="3" s="1"/>
  <c r="O131" i="3"/>
  <c r="P87" i="3"/>
  <c r="Q87" i="3" s="1"/>
  <c r="O87" i="3"/>
  <c r="P56" i="3"/>
  <c r="Q56" i="3" s="1"/>
  <c r="O56" i="3"/>
  <c r="P93" i="3"/>
  <c r="Q93" i="3" s="1"/>
  <c r="O93" i="3"/>
  <c r="P58" i="3"/>
  <c r="Q58" i="3" s="1"/>
  <c r="O58" i="3"/>
  <c r="P66" i="3"/>
  <c r="Q66" i="3" s="1"/>
  <c r="O66" i="3"/>
  <c r="O90" i="3"/>
  <c r="P90" i="3"/>
  <c r="Q90" i="3" s="1"/>
  <c r="O98" i="3"/>
  <c r="P98" i="3"/>
  <c r="Q98" i="3" s="1"/>
  <c r="O124" i="3"/>
  <c r="P124" i="3"/>
  <c r="Q124" i="3" s="1"/>
  <c r="O132" i="3"/>
  <c r="P132" i="3"/>
  <c r="Q132" i="3" s="1"/>
  <c r="O146" i="3"/>
  <c r="P146" i="3"/>
  <c r="Q146" i="3" s="1"/>
  <c r="P163" i="3"/>
  <c r="Q163" i="3" s="1"/>
  <c r="O163" i="3"/>
  <c r="P171" i="3"/>
  <c r="Q171" i="3" s="1"/>
  <c r="O171" i="3"/>
  <c r="P195" i="3"/>
  <c r="Q195" i="3" s="1"/>
  <c r="O195" i="3"/>
  <c r="P211" i="3"/>
  <c r="Q211" i="3" s="1"/>
  <c r="O211" i="3"/>
  <c r="P162" i="3"/>
  <c r="Q162" i="3" s="1"/>
  <c r="O162" i="3"/>
  <c r="P178" i="3"/>
  <c r="Q178" i="3" s="1"/>
  <c r="O178" i="3"/>
  <c r="P186" i="3"/>
  <c r="Q186" i="3" s="1"/>
  <c r="O186" i="3"/>
  <c r="P194" i="3"/>
  <c r="Q194" i="3" s="1"/>
  <c r="O194" i="3"/>
  <c r="P202" i="3"/>
  <c r="Q202" i="3" s="1"/>
  <c r="O202" i="3"/>
  <c r="P210" i="3"/>
  <c r="Q210" i="3" s="1"/>
  <c r="O210" i="3"/>
  <c r="O21" i="3"/>
  <c r="P21" i="3"/>
  <c r="Q21" i="3" s="1"/>
  <c r="O42" i="3"/>
  <c r="P42" i="3"/>
  <c r="Q42" i="3" s="1"/>
  <c r="O36" i="3"/>
  <c r="P36" i="3"/>
  <c r="Q36" i="3" s="1"/>
  <c r="O16" i="3"/>
  <c r="P16" i="3"/>
  <c r="Q16" i="3" s="1"/>
  <c r="P52" i="3"/>
  <c r="Q52" i="3" s="1"/>
  <c r="O52" i="3"/>
  <c r="O25" i="3"/>
  <c r="P25" i="3"/>
  <c r="Q25" i="3" s="1"/>
  <c r="O22" i="3"/>
  <c r="P22" i="3"/>
  <c r="Q22" i="3" s="1"/>
  <c r="M10" i="3"/>
  <c r="O51" i="3"/>
  <c r="P51" i="3"/>
  <c r="Q51" i="3" s="1"/>
  <c r="O35" i="3"/>
  <c r="P35" i="3"/>
  <c r="Q35" i="3" s="1"/>
  <c r="O19" i="3"/>
  <c r="P19" i="3"/>
  <c r="Q19" i="3" s="1"/>
  <c r="P79" i="3"/>
  <c r="Q79" i="3" s="1"/>
  <c r="O79" i="3"/>
  <c r="P99" i="3"/>
  <c r="Q99" i="3" s="1"/>
  <c r="O99" i="3"/>
  <c r="P133" i="3"/>
  <c r="Q133" i="3" s="1"/>
  <c r="O133" i="3"/>
  <c r="P69" i="3"/>
  <c r="Q69" i="3" s="1"/>
  <c r="O69" i="3"/>
  <c r="P105" i="3"/>
  <c r="Q105" i="3" s="1"/>
  <c r="O105" i="3"/>
  <c r="P141" i="3"/>
  <c r="Q141" i="3" s="1"/>
  <c r="O141" i="3"/>
  <c r="P95" i="3"/>
  <c r="Q95" i="3" s="1"/>
  <c r="O95" i="3"/>
  <c r="P129" i="3"/>
  <c r="Q129" i="3" s="1"/>
  <c r="O129" i="3"/>
  <c r="P59" i="3"/>
  <c r="Q59" i="3" s="1"/>
  <c r="O59" i="3"/>
  <c r="P75" i="3"/>
  <c r="Q75" i="3" s="1"/>
  <c r="O75" i="3"/>
  <c r="P101" i="3"/>
  <c r="Q101" i="3" s="1"/>
  <c r="O101" i="3"/>
  <c r="P135" i="3"/>
  <c r="Q135" i="3" s="1"/>
  <c r="O135" i="3"/>
  <c r="P60" i="3"/>
  <c r="Q60" i="3" s="1"/>
  <c r="O60" i="3"/>
  <c r="P68" i="3"/>
  <c r="Q68" i="3" s="1"/>
  <c r="O68" i="3"/>
  <c r="P76" i="3"/>
  <c r="Q76" i="3" s="1"/>
  <c r="O76" i="3"/>
  <c r="O84" i="3"/>
  <c r="P84" i="3"/>
  <c r="Q84" i="3" s="1"/>
  <c r="O92" i="3"/>
  <c r="P92" i="3"/>
  <c r="Q92" i="3" s="1"/>
  <c r="O100" i="3"/>
  <c r="P100" i="3"/>
  <c r="Q100" i="3" s="1"/>
  <c r="O108" i="3"/>
  <c r="P108" i="3"/>
  <c r="Q108" i="3" s="1"/>
  <c r="O118" i="3"/>
  <c r="P118" i="3"/>
  <c r="Q118" i="3" s="1"/>
  <c r="O126" i="3"/>
  <c r="P126" i="3"/>
  <c r="Q126" i="3" s="1"/>
  <c r="O134" i="3"/>
  <c r="P134" i="3"/>
  <c r="Q134" i="3" s="1"/>
  <c r="P147" i="3"/>
  <c r="Q147" i="3" s="1"/>
  <c r="O147" i="3"/>
  <c r="P140" i="3"/>
  <c r="Q140" i="3" s="1"/>
  <c r="O140" i="3"/>
  <c r="P148" i="3"/>
  <c r="Q148" i="3" s="1"/>
  <c r="O148" i="3"/>
  <c r="P157" i="3"/>
  <c r="Q157" i="3" s="1"/>
  <c r="O157" i="3"/>
  <c r="P165" i="3"/>
  <c r="Q165" i="3" s="1"/>
  <c r="O165" i="3"/>
  <c r="P173" i="3"/>
  <c r="Q173" i="3" s="1"/>
  <c r="O173" i="3"/>
  <c r="P181" i="3"/>
  <c r="Q181" i="3" s="1"/>
  <c r="O181" i="3"/>
  <c r="P189" i="3"/>
  <c r="Q189" i="3" s="1"/>
  <c r="O189" i="3"/>
  <c r="P197" i="3"/>
  <c r="Q197" i="3" s="1"/>
  <c r="O197" i="3"/>
  <c r="P205" i="3"/>
  <c r="Q205" i="3" s="1"/>
  <c r="O205" i="3"/>
  <c r="P156" i="3"/>
  <c r="Q156" i="3" s="1"/>
  <c r="O156" i="3"/>
  <c r="P164" i="3"/>
  <c r="Q164" i="3" s="1"/>
  <c r="O164" i="3"/>
  <c r="P172" i="3"/>
  <c r="Q172" i="3" s="1"/>
  <c r="O172" i="3"/>
  <c r="P180" i="3"/>
  <c r="Q180" i="3" s="1"/>
  <c r="O180" i="3"/>
  <c r="P188" i="3"/>
  <c r="Q188" i="3" s="1"/>
  <c r="O188" i="3"/>
  <c r="P196" i="3"/>
  <c r="Q196" i="3" s="1"/>
  <c r="O196" i="3"/>
  <c r="P204" i="3"/>
  <c r="Q204" i="3" s="1"/>
  <c r="O204" i="3"/>
  <c r="O34" i="3"/>
  <c r="P34" i="3"/>
  <c r="Q34" i="3" s="1"/>
  <c r="O32" i="3"/>
  <c r="P32" i="3"/>
  <c r="Q32" i="3" s="1"/>
  <c r="O12" i="3"/>
  <c r="P12" i="3"/>
  <c r="Q12" i="3" s="1"/>
  <c r="O49" i="3"/>
  <c r="P49" i="3"/>
  <c r="Q49" i="3" s="1"/>
  <c r="O17" i="3"/>
  <c r="P17" i="3"/>
  <c r="Q17" i="3" s="1"/>
  <c r="O18" i="3"/>
  <c r="P18" i="3"/>
  <c r="Q18" i="3" s="1"/>
  <c r="O57" i="3"/>
  <c r="P57" i="3"/>
  <c r="Q57" i="3" s="1"/>
  <c r="O27" i="3"/>
  <c r="P27" i="3"/>
  <c r="Q27" i="3" s="1"/>
  <c r="O11" i="3"/>
  <c r="P11" i="3"/>
  <c r="Q11" i="3" s="1"/>
  <c r="P83" i="3"/>
  <c r="Q83" i="3" s="1"/>
  <c r="O83" i="3"/>
  <c r="P61" i="3"/>
  <c r="Q61" i="3" s="1"/>
  <c r="O61" i="3"/>
  <c r="P123" i="3"/>
  <c r="Q123" i="3" s="1"/>
  <c r="O123" i="3"/>
  <c r="O54" i="3"/>
  <c r="P54" i="3"/>
  <c r="Q54" i="3" s="1"/>
  <c r="O55" i="3"/>
  <c r="P55" i="3"/>
  <c r="Q55" i="3" s="1"/>
  <c r="P85" i="3"/>
  <c r="Q85" i="3" s="1"/>
  <c r="O85" i="3"/>
  <c r="P119" i="3"/>
  <c r="Q119" i="3" s="1"/>
  <c r="O119" i="3"/>
  <c r="P64" i="3"/>
  <c r="Q64" i="3" s="1"/>
  <c r="O64" i="3"/>
  <c r="P80" i="3"/>
  <c r="Q80" i="3" s="1"/>
  <c r="O80" i="3"/>
  <c r="O96" i="3"/>
  <c r="P96" i="3"/>
  <c r="Q96" i="3" s="1"/>
  <c r="O114" i="3"/>
  <c r="P114" i="3"/>
  <c r="Q114" i="3" s="1"/>
  <c r="O130" i="3"/>
  <c r="P130" i="3"/>
  <c r="Q130" i="3" s="1"/>
  <c r="P155" i="3"/>
  <c r="Q155" i="3" s="1"/>
  <c r="O155" i="3"/>
  <c r="P152" i="3"/>
  <c r="Q152" i="3" s="1"/>
  <c r="O152" i="3"/>
  <c r="P169" i="3"/>
  <c r="Q169" i="3" s="1"/>
  <c r="O169" i="3"/>
  <c r="P185" i="3"/>
  <c r="Q185" i="3" s="1"/>
  <c r="O185" i="3"/>
  <c r="P201" i="3"/>
  <c r="Q201" i="3" s="1"/>
  <c r="O201" i="3"/>
  <c r="P160" i="3"/>
  <c r="Q160" i="3" s="1"/>
  <c r="O160" i="3"/>
  <c r="P176" i="3"/>
  <c r="Q176" i="3" s="1"/>
  <c r="O176" i="3"/>
  <c r="P192" i="3"/>
  <c r="Q192" i="3" s="1"/>
  <c r="O192" i="3"/>
  <c r="P200" i="3"/>
  <c r="Q200" i="3" s="1"/>
  <c r="O200" i="3"/>
  <c r="O46" i="3"/>
  <c r="P46" i="3"/>
  <c r="Q46" i="3" s="1"/>
  <c r="O40" i="3"/>
  <c r="P40" i="3"/>
  <c r="Q40" i="3" s="1"/>
  <c r="O20" i="3"/>
  <c r="P20" i="3"/>
  <c r="Q20" i="3" s="1"/>
  <c r="O29" i="3"/>
  <c r="P29" i="3"/>
  <c r="Q29" i="3" s="1"/>
  <c r="O39" i="3"/>
  <c r="P39" i="3"/>
  <c r="Q39" i="3" s="1"/>
  <c r="P91" i="3"/>
  <c r="Q91" i="3" s="1"/>
  <c r="O91" i="3"/>
  <c r="P65" i="3"/>
  <c r="Q65" i="3" s="1"/>
  <c r="O65" i="3"/>
  <c r="P97" i="3"/>
  <c r="Q97" i="3" s="1"/>
  <c r="O97" i="3"/>
  <c r="P121" i="3"/>
  <c r="Q121" i="3" s="1"/>
  <c r="O121" i="3"/>
  <c r="P71" i="3"/>
  <c r="Q71" i="3" s="1"/>
  <c r="O71" i="3"/>
  <c r="P127" i="3"/>
  <c r="Q127" i="3" s="1"/>
  <c r="O127" i="3"/>
  <c r="P74" i="3"/>
  <c r="Q74" i="3" s="1"/>
  <c r="O74" i="3"/>
  <c r="O82" i="3"/>
  <c r="P82" i="3"/>
  <c r="Q82" i="3" s="1"/>
  <c r="O106" i="3"/>
  <c r="P106" i="3"/>
  <c r="Q106" i="3" s="1"/>
  <c r="O116" i="3"/>
  <c r="P116" i="3"/>
  <c r="Q116" i="3" s="1"/>
  <c r="P143" i="3"/>
  <c r="Q143" i="3" s="1"/>
  <c r="O143" i="3"/>
  <c r="O138" i="3"/>
  <c r="P138" i="3"/>
  <c r="Q138" i="3" s="1"/>
  <c r="O154" i="3"/>
  <c r="P154" i="3"/>
  <c r="Q154" i="3" s="1"/>
  <c r="P179" i="3"/>
  <c r="Q179" i="3" s="1"/>
  <c r="O179" i="3"/>
  <c r="P187" i="3"/>
  <c r="Q187" i="3" s="1"/>
  <c r="O187" i="3"/>
  <c r="P203" i="3"/>
  <c r="Q203" i="3" s="1"/>
  <c r="O203" i="3"/>
  <c r="P170" i="3"/>
  <c r="Q170" i="3" s="1"/>
  <c r="O170" i="3"/>
  <c r="O47" i="3"/>
  <c r="P47" i="3"/>
  <c r="Q47" i="3" s="1"/>
  <c r="O31" i="3"/>
  <c r="P31" i="3"/>
  <c r="Q31" i="3" s="1"/>
  <c r="O15" i="3"/>
  <c r="P15" i="3"/>
  <c r="Q15" i="3" s="1"/>
  <c r="P81" i="3"/>
  <c r="Q81" i="3" s="1"/>
  <c r="O81" i="3"/>
  <c r="P107" i="3"/>
  <c r="Q107" i="3" s="1"/>
  <c r="O107" i="3"/>
  <c r="P145" i="3"/>
  <c r="Q145" i="3" s="1"/>
  <c r="O145" i="3"/>
  <c r="P73" i="3"/>
  <c r="Q73" i="3" s="1"/>
  <c r="O73" i="3"/>
  <c r="P115" i="3"/>
  <c r="Q115" i="3" s="1"/>
  <c r="O115" i="3"/>
  <c r="O53" i="3"/>
  <c r="P53" i="3"/>
  <c r="Q53" i="3" s="1"/>
  <c r="P103" i="3"/>
  <c r="Q103" i="3" s="1"/>
  <c r="O103" i="3"/>
  <c r="P153" i="3"/>
  <c r="Q153" i="3" s="1"/>
  <c r="O153" i="3"/>
  <c r="P63" i="3"/>
  <c r="Q63" i="3" s="1"/>
  <c r="O63" i="3"/>
  <c r="P77" i="3"/>
  <c r="Q77" i="3" s="1"/>
  <c r="O77" i="3"/>
  <c r="P109" i="3"/>
  <c r="Q109" i="3" s="1"/>
  <c r="O109" i="3"/>
  <c r="P149" i="3"/>
  <c r="Q149" i="3" s="1"/>
  <c r="O149" i="3"/>
  <c r="P62" i="3"/>
  <c r="Q62" i="3" s="1"/>
  <c r="O62" i="3"/>
  <c r="P70" i="3"/>
  <c r="Q70" i="3" s="1"/>
  <c r="O70" i="3"/>
  <c r="O78" i="3"/>
  <c r="P78" i="3"/>
  <c r="Q78" i="3" s="1"/>
  <c r="O86" i="3"/>
  <c r="P86" i="3"/>
  <c r="Q86" i="3" s="1"/>
  <c r="O94" i="3"/>
  <c r="P94" i="3"/>
  <c r="Q94" i="3" s="1"/>
  <c r="O102" i="3"/>
  <c r="P102" i="3"/>
  <c r="Q102" i="3" s="1"/>
  <c r="O112" i="3"/>
  <c r="P112" i="3"/>
  <c r="Q112" i="3" s="1"/>
  <c r="O120" i="3"/>
  <c r="P120" i="3"/>
  <c r="Q120" i="3" s="1"/>
  <c r="O128" i="3"/>
  <c r="P128" i="3"/>
  <c r="Q128" i="3" s="1"/>
  <c r="O136" i="3"/>
  <c r="P136" i="3"/>
  <c r="Q136" i="3" s="1"/>
  <c r="P151" i="3"/>
  <c r="Q151" i="3" s="1"/>
  <c r="O151" i="3"/>
  <c r="O142" i="3"/>
  <c r="P142" i="3"/>
  <c r="Q142" i="3" s="1"/>
  <c r="O150" i="3"/>
  <c r="P150" i="3"/>
  <c r="Q150" i="3" s="1"/>
  <c r="P159" i="3"/>
  <c r="Q159" i="3" s="1"/>
  <c r="O159" i="3"/>
  <c r="P167" i="3"/>
  <c r="Q167" i="3" s="1"/>
  <c r="O167" i="3"/>
  <c r="P175" i="3"/>
  <c r="Q175" i="3" s="1"/>
  <c r="O175" i="3"/>
  <c r="P183" i="3"/>
  <c r="Q183" i="3" s="1"/>
  <c r="O183" i="3"/>
  <c r="P191" i="3"/>
  <c r="Q191" i="3" s="1"/>
  <c r="O191" i="3"/>
  <c r="P199" i="3"/>
  <c r="Q199" i="3" s="1"/>
  <c r="O199" i="3"/>
  <c r="P207" i="3"/>
  <c r="Q207" i="3" s="1"/>
  <c r="O207" i="3"/>
  <c r="P158" i="3"/>
  <c r="Q158" i="3" s="1"/>
  <c r="O158" i="3"/>
  <c r="P166" i="3"/>
  <c r="Q166" i="3" s="1"/>
  <c r="O166" i="3"/>
  <c r="P174" i="3"/>
  <c r="Q174" i="3" s="1"/>
  <c r="O174" i="3"/>
  <c r="P182" i="3"/>
  <c r="Q182" i="3" s="1"/>
  <c r="O182" i="3"/>
  <c r="P190" i="3"/>
  <c r="Q190" i="3" s="1"/>
  <c r="O190" i="3"/>
  <c r="P198" i="3"/>
  <c r="Q198" i="3" s="1"/>
  <c r="O198" i="3"/>
  <c r="P206" i="3"/>
  <c r="Q206" i="3" s="1"/>
  <c r="O206" i="3"/>
  <c r="O37" i="3"/>
  <c r="P37" i="3"/>
  <c r="Q37" i="3" s="1"/>
  <c r="O50" i="3"/>
  <c r="P50" i="3"/>
  <c r="Q50" i="3" s="1"/>
  <c r="O30" i="3"/>
  <c r="P30" i="3"/>
  <c r="Q30" i="3" s="1"/>
  <c r="O44" i="3"/>
  <c r="P44" i="3"/>
  <c r="Q44" i="3" s="1"/>
  <c r="O24" i="3"/>
  <c r="P24" i="3"/>
  <c r="Q24" i="3" s="1"/>
  <c r="O41" i="3"/>
  <c r="P41" i="3"/>
  <c r="Q41" i="3" s="1"/>
  <c r="O14" i="3"/>
  <c r="P14" i="3"/>
  <c r="Q14" i="3" s="1"/>
  <c r="P153" i="2"/>
  <c r="O153" i="2"/>
  <c r="P34" i="2"/>
  <c r="O34" i="2"/>
  <c r="O22" i="2"/>
  <c r="P22" i="2"/>
  <c r="O14" i="2"/>
  <c r="P14" i="2"/>
  <c r="P130" i="2"/>
  <c r="O130" i="2"/>
  <c r="P64" i="2"/>
  <c r="O64" i="2"/>
  <c r="P36" i="2"/>
  <c r="O36" i="2"/>
  <c r="P76" i="2"/>
  <c r="O76" i="2"/>
  <c r="P42" i="2"/>
  <c r="O42" i="2"/>
  <c r="O26" i="2"/>
  <c r="P26" i="2"/>
  <c r="O18" i="2"/>
  <c r="P18" i="2"/>
  <c r="P145" i="2"/>
  <c r="O145" i="2"/>
  <c r="P72" i="2"/>
  <c r="O72" i="2"/>
  <c r="P118" i="2"/>
  <c r="O118" i="2"/>
  <c r="P23" i="2"/>
  <c r="O23" i="2"/>
  <c r="P15" i="2"/>
  <c r="O15" i="2"/>
  <c r="O35" i="2"/>
  <c r="P35" i="2"/>
  <c r="O43" i="2"/>
  <c r="P43" i="2"/>
  <c r="P51" i="2"/>
  <c r="O51" i="2"/>
  <c r="P78" i="2"/>
  <c r="O78" i="2"/>
  <c r="P112" i="2"/>
  <c r="O112" i="2"/>
  <c r="O137" i="2"/>
  <c r="P137" i="2"/>
  <c r="P48" i="2"/>
  <c r="O48" i="2"/>
  <c r="P66" i="2"/>
  <c r="O66" i="2"/>
  <c r="P98" i="2"/>
  <c r="O98" i="2"/>
  <c r="P132" i="2"/>
  <c r="O132" i="2"/>
  <c r="P55" i="2"/>
  <c r="O55" i="2"/>
  <c r="P63" i="2"/>
  <c r="O63" i="2"/>
  <c r="P71" i="2"/>
  <c r="O71" i="2"/>
  <c r="P79" i="2"/>
  <c r="O79" i="2"/>
  <c r="P87" i="2"/>
  <c r="O87" i="2"/>
  <c r="P95" i="2"/>
  <c r="O95" i="2"/>
  <c r="P103" i="2"/>
  <c r="O103" i="2"/>
  <c r="P113" i="2"/>
  <c r="O113" i="2"/>
  <c r="P121" i="2"/>
  <c r="O121" i="2"/>
  <c r="P129" i="2"/>
  <c r="O129" i="2"/>
  <c r="O139" i="2"/>
  <c r="P139" i="2"/>
  <c r="P146" i="2"/>
  <c r="O146" i="2"/>
  <c r="P154" i="2"/>
  <c r="O154" i="2"/>
  <c r="P161" i="2"/>
  <c r="O161" i="2"/>
  <c r="P169" i="2"/>
  <c r="O169" i="2"/>
  <c r="P177" i="2"/>
  <c r="O177" i="2"/>
  <c r="P185" i="2"/>
  <c r="O185" i="2"/>
  <c r="P193" i="2"/>
  <c r="O193" i="2"/>
  <c r="P201" i="2"/>
  <c r="O201" i="2"/>
  <c r="P209" i="2"/>
  <c r="O209" i="2"/>
  <c r="P160" i="2"/>
  <c r="O160" i="2"/>
  <c r="P168" i="2"/>
  <c r="O168" i="2"/>
  <c r="P176" i="2"/>
  <c r="O176" i="2"/>
  <c r="P184" i="2"/>
  <c r="O184" i="2"/>
  <c r="P192" i="2"/>
  <c r="O192" i="2"/>
  <c r="P200" i="2"/>
  <c r="O200" i="2"/>
  <c r="P208" i="2"/>
  <c r="O208" i="2"/>
  <c r="P80" i="2"/>
  <c r="O80" i="2"/>
  <c r="P92" i="2"/>
  <c r="O92" i="2"/>
  <c r="O24" i="2"/>
  <c r="P24" i="2"/>
  <c r="O16" i="2"/>
  <c r="P16" i="2"/>
  <c r="P88" i="2"/>
  <c r="O88" i="2"/>
  <c r="P32" i="2"/>
  <c r="O32" i="2"/>
  <c r="P134" i="2"/>
  <c r="O134" i="2"/>
  <c r="P68" i="2"/>
  <c r="O68" i="2"/>
  <c r="P30" i="2"/>
  <c r="O30" i="2"/>
  <c r="P21" i="2"/>
  <c r="O21" i="2"/>
  <c r="P13" i="2"/>
  <c r="O13" i="2"/>
  <c r="P29" i="2"/>
  <c r="O29" i="2"/>
  <c r="P37" i="2"/>
  <c r="O37" i="2"/>
  <c r="P45" i="2"/>
  <c r="O45" i="2"/>
  <c r="P54" i="2"/>
  <c r="O54" i="2"/>
  <c r="P86" i="2"/>
  <c r="O86" i="2"/>
  <c r="P120" i="2"/>
  <c r="O120" i="2"/>
  <c r="P141" i="2"/>
  <c r="O141" i="2"/>
  <c r="P50" i="2"/>
  <c r="O50" i="2"/>
  <c r="P74" i="2"/>
  <c r="O74" i="2"/>
  <c r="P106" i="2"/>
  <c r="O106" i="2"/>
  <c r="P149" i="2"/>
  <c r="O149" i="2"/>
  <c r="O57" i="2"/>
  <c r="P57" i="2"/>
  <c r="O65" i="2"/>
  <c r="P65" i="2"/>
  <c r="O73" i="2"/>
  <c r="P73" i="2"/>
  <c r="O81" i="2"/>
  <c r="P81" i="2"/>
  <c r="O89" i="2"/>
  <c r="P89" i="2"/>
  <c r="O97" i="2"/>
  <c r="P97" i="2"/>
  <c r="O105" i="2"/>
  <c r="P105" i="2"/>
  <c r="O115" i="2"/>
  <c r="P115" i="2"/>
  <c r="O123" i="2"/>
  <c r="P123" i="2"/>
  <c r="O131" i="2"/>
  <c r="P131" i="2"/>
  <c r="O140" i="2"/>
  <c r="P140" i="2"/>
  <c r="O148" i="2"/>
  <c r="P148" i="2"/>
  <c r="P155" i="2"/>
  <c r="O155" i="2"/>
  <c r="P163" i="2"/>
  <c r="O163" i="2"/>
  <c r="P171" i="2"/>
  <c r="O171" i="2"/>
  <c r="P179" i="2"/>
  <c r="O179" i="2"/>
  <c r="P187" i="2"/>
  <c r="O187" i="2"/>
  <c r="P195" i="2"/>
  <c r="O195" i="2"/>
  <c r="P203" i="2"/>
  <c r="O203" i="2"/>
  <c r="P211" i="2"/>
  <c r="O211" i="2"/>
  <c r="P162" i="2"/>
  <c r="O162" i="2"/>
  <c r="P170" i="2"/>
  <c r="O170" i="2"/>
  <c r="P178" i="2"/>
  <c r="O178" i="2"/>
  <c r="P186" i="2"/>
  <c r="O186" i="2"/>
  <c r="P194" i="2"/>
  <c r="O194" i="2"/>
  <c r="P202" i="2"/>
  <c r="O202" i="2"/>
  <c r="P210" i="2"/>
  <c r="O210" i="2"/>
  <c r="P147" i="2"/>
  <c r="O147" i="2"/>
  <c r="P96" i="2"/>
  <c r="O96" i="2"/>
  <c r="P44" i="2"/>
  <c r="O44" i="2"/>
  <c r="P108" i="2"/>
  <c r="O108" i="2"/>
  <c r="P104" i="2"/>
  <c r="O104" i="2"/>
  <c r="O138" i="2"/>
  <c r="P138" i="2"/>
  <c r="P84" i="2"/>
  <c r="O84" i="2"/>
  <c r="P27" i="2"/>
  <c r="O27" i="2"/>
  <c r="P19" i="2"/>
  <c r="O19" i="2"/>
  <c r="P11" i="2"/>
  <c r="O11" i="2"/>
  <c r="P31" i="2"/>
  <c r="O31" i="2"/>
  <c r="P39" i="2"/>
  <c r="O39" i="2"/>
  <c r="P47" i="2"/>
  <c r="O47" i="2"/>
  <c r="P62" i="2"/>
  <c r="O62" i="2"/>
  <c r="P94" i="2"/>
  <c r="O94" i="2"/>
  <c r="P128" i="2"/>
  <c r="O128" i="2"/>
  <c r="P143" i="2"/>
  <c r="O143" i="2"/>
  <c r="P52" i="2"/>
  <c r="O52" i="2"/>
  <c r="P82" i="2"/>
  <c r="O82" i="2"/>
  <c r="P116" i="2"/>
  <c r="O116" i="2"/>
  <c r="P151" i="2"/>
  <c r="O151" i="2"/>
  <c r="P59" i="2"/>
  <c r="O59" i="2"/>
  <c r="P67" i="2"/>
  <c r="O67" i="2"/>
  <c r="P75" i="2"/>
  <c r="O75" i="2"/>
  <c r="P83" i="2"/>
  <c r="O83" i="2"/>
  <c r="P91" i="2"/>
  <c r="O91" i="2"/>
  <c r="P99" i="2"/>
  <c r="O99" i="2"/>
  <c r="P107" i="2"/>
  <c r="O107" i="2"/>
  <c r="P117" i="2"/>
  <c r="O117" i="2"/>
  <c r="P125" i="2"/>
  <c r="O125" i="2"/>
  <c r="P133" i="2"/>
  <c r="O133" i="2"/>
  <c r="O142" i="2"/>
  <c r="P142" i="2"/>
  <c r="O150" i="2"/>
  <c r="P150" i="2"/>
  <c r="P157" i="2"/>
  <c r="O157" i="2"/>
  <c r="P165" i="2"/>
  <c r="O165" i="2"/>
  <c r="P173" i="2"/>
  <c r="O173" i="2"/>
  <c r="P181" i="2"/>
  <c r="O181" i="2"/>
  <c r="P189" i="2"/>
  <c r="O189" i="2"/>
  <c r="P197" i="2"/>
  <c r="O197" i="2"/>
  <c r="P205" i="2"/>
  <c r="O205" i="2"/>
  <c r="P156" i="2"/>
  <c r="O156" i="2"/>
  <c r="P164" i="2"/>
  <c r="O164" i="2"/>
  <c r="P172" i="2"/>
  <c r="O172" i="2"/>
  <c r="P180" i="2"/>
  <c r="O180" i="2"/>
  <c r="P188" i="2"/>
  <c r="O188" i="2"/>
  <c r="P196" i="2"/>
  <c r="O196" i="2"/>
  <c r="P204" i="2"/>
  <c r="O204" i="2"/>
  <c r="P114" i="2"/>
  <c r="O114" i="2"/>
  <c r="P126" i="2"/>
  <c r="O126" i="2"/>
  <c r="P60" i="2"/>
  <c r="O60" i="2"/>
  <c r="O28" i="2"/>
  <c r="P28" i="2"/>
  <c r="O20" i="2"/>
  <c r="P20" i="2"/>
  <c r="P122" i="2"/>
  <c r="O122" i="2"/>
  <c r="P56" i="2"/>
  <c r="O56" i="2"/>
  <c r="P40" i="2"/>
  <c r="O40" i="2"/>
  <c r="P100" i="2"/>
  <c r="O100" i="2"/>
  <c r="P38" i="2"/>
  <c r="O38" i="2"/>
  <c r="P25" i="2"/>
  <c r="O25" i="2"/>
  <c r="P17" i="2"/>
  <c r="O17" i="2"/>
  <c r="P33" i="2"/>
  <c r="O33" i="2"/>
  <c r="P41" i="2"/>
  <c r="O41" i="2"/>
  <c r="P49" i="2"/>
  <c r="O49" i="2"/>
  <c r="P70" i="2"/>
  <c r="O70" i="2"/>
  <c r="P102" i="2"/>
  <c r="O102" i="2"/>
  <c r="P136" i="2"/>
  <c r="O136" i="2"/>
  <c r="P46" i="2"/>
  <c r="O46" i="2"/>
  <c r="P58" i="2"/>
  <c r="O58" i="2"/>
  <c r="P90" i="2"/>
  <c r="O90" i="2"/>
  <c r="P124" i="2"/>
  <c r="O124" i="2"/>
  <c r="O53" i="2"/>
  <c r="P53" i="2"/>
  <c r="O61" i="2"/>
  <c r="P61" i="2"/>
  <c r="O69" i="2"/>
  <c r="P69" i="2"/>
  <c r="O77" i="2"/>
  <c r="P77" i="2"/>
  <c r="O85" i="2"/>
  <c r="P85" i="2"/>
  <c r="O93" i="2"/>
  <c r="P93" i="2"/>
  <c r="O101" i="2"/>
  <c r="P101" i="2"/>
  <c r="O109" i="2"/>
  <c r="P109" i="2"/>
  <c r="O119" i="2"/>
  <c r="P119" i="2"/>
  <c r="O127" i="2"/>
  <c r="P127" i="2"/>
  <c r="O135" i="2"/>
  <c r="P135" i="2"/>
  <c r="O144" i="2"/>
  <c r="P144" i="2"/>
  <c r="O152" i="2"/>
  <c r="P152" i="2"/>
  <c r="P159" i="2"/>
  <c r="O159" i="2"/>
  <c r="P167" i="2"/>
  <c r="O167" i="2"/>
  <c r="P175" i="2"/>
  <c r="O175" i="2"/>
  <c r="P183" i="2"/>
  <c r="O183" i="2"/>
  <c r="P191" i="2"/>
  <c r="O191" i="2"/>
  <c r="P199" i="2"/>
  <c r="O199" i="2"/>
  <c r="P207" i="2"/>
  <c r="O207" i="2"/>
  <c r="P158" i="2"/>
  <c r="O158" i="2"/>
  <c r="P166" i="2"/>
  <c r="O166" i="2"/>
  <c r="P174" i="2"/>
  <c r="O174" i="2"/>
  <c r="P182" i="2"/>
  <c r="O182" i="2"/>
  <c r="P190" i="2"/>
  <c r="O190" i="2"/>
  <c r="P198" i="2"/>
  <c r="O198" i="2"/>
  <c r="P206" i="2"/>
  <c r="O206" i="2"/>
  <c r="O98" i="1"/>
  <c r="N98" i="1"/>
  <c r="O56" i="1"/>
  <c r="N56" i="1"/>
  <c r="N74" i="1"/>
  <c r="O74" i="1"/>
  <c r="N66" i="1"/>
  <c r="O66" i="1"/>
  <c r="O60" i="1"/>
  <c r="N60" i="1"/>
  <c r="N107" i="1"/>
  <c r="O107" i="1"/>
  <c r="N20" i="1"/>
  <c r="O20" i="1"/>
  <c r="N16" i="1"/>
  <c r="O16" i="1"/>
  <c r="N12" i="1"/>
  <c r="O12" i="1"/>
  <c r="O31" i="1"/>
  <c r="N31" i="1"/>
  <c r="N39" i="1"/>
  <c r="O39" i="1"/>
  <c r="N93" i="1"/>
  <c r="O93" i="1"/>
  <c r="N101" i="1"/>
  <c r="O101" i="1"/>
  <c r="O78" i="1"/>
  <c r="N78" i="1"/>
  <c r="O62" i="1"/>
  <c r="N62" i="1"/>
  <c r="O26" i="1"/>
  <c r="N26" i="1"/>
  <c r="N32" i="1"/>
  <c r="O32" i="1"/>
  <c r="N103" i="1"/>
  <c r="O103" i="1"/>
  <c r="O45" i="1"/>
  <c r="N45" i="1"/>
  <c r="N42" i="1"/>
  <c r="O42" i="1"/>
  <c r="O36" i="1"/>
  <c r="N36" i="1"/>
  <c r="N85" i="1"/>
  <c r="O85" i="1"/>
  <c r="O54" i="1"/>
  <c r="N54" i="1"/>
  <c r="O90" i="1"/>
  <c r="N90" i="1"/>
  <c r="O86" i="1"/>
  <c r="N86" i="1"/>
  <c r="O104" i="1"/>
  <c r="N104" i="1"/>
  <c r="O94" i="1"/>
  <c r="N94" i="1"/>
  <c r="O76" i="1"/>
  <c r="N76" i="1"/>
  <c r="N33" i="1"/>
  <c r="O33" i="1"/>
  <c r="N59" i="1"/>
  <c r="O59" i="1"/>
  <c r="O51" i="1"/>
  <c r="N51" i="1"/>
  <c r="N65" i="1"/>
  <c r="O65" i="1"/>
  <c r="N53" i="1"/>
  <c r="O53" i="1"/>
  <c r="N81" i="1"/>
  <c r="O81" i="1"/>
  <c r="N28" i="1"/>
  <c r="O28" i="1"/>
  <c r="N24" i="1"/>
  <c r="O24" i="1"/>
  <c r="N83" i="1"/>
  <c r="O83" i="1"/>
  <c r="N38" i="1"/>
  <c r="O38" i="1"/>
  <c r="O106" i="1"/>
  <c r="N106" i="1"/>
  <c r="O100" i="1"/>
  <c r="N100" i="1"/>
  <c r="O64" i="1"/>
  <c r="N64" i="1"/>
  <c r="N58" i="1"/>
  <c r="O58" i="1"/>
  <c r="O44" i="1"/>
  <c r="N44" i="1"/>
  <c r="N35" i="1"/>
  <c r="O35" i="1"/>
  <c r="N67" i="1"/>
  <c r="O67" i="1"/>
  <c r="O102" i="1"/>
  <c r="N102" i="1"/>
  <c r="O108" i="1"/>
  <c r="N108" i="1"/>
  <c r="O92" i="1"/>
  <c r="N92" i="1"/>
  <c r="O88" i="1"/>
  <c r="N88" i="1"/>
  <c r="O84" i="1"/>
  <c r="N84" i="1"/>
  <c r="O80" i="1"/>
  <c r="N80" i="1"/>
  <c r="O96" i="1"/>
  <c r="N96" i="1"/>
  <c r="O68" i="1"/>
  <c r="N68" i="1"/>
  <c r="N87" i="1"/>
  <c r="O87" i="1"/>
  <c r="O52" i="1"/>
  <c r="N52" i="1"/>
  <c r="N75" i="1"/>
  <c r="O75" i="1"/>
  <c r="O43" i="1"/>
  <c r="N43" i="1"/>
  <c r="N57" i="1"/>
  <c r="O57" i="1"/>
  <c r="N73" i="1"/>
  <c r="O73" i="1"/>
  <c r="N77" i="1"/>
  <c r="O77" i="1"/>
  <c r="N61" i="1"/>
  <c r="O61" i="1"/>
  <c r="O14" i="1"/>
  <c r="N14" i="1"/>
  <c r="O49" i="1"/>
  <c r="N49" i="1"/>
  <c r="N69" i="1"/>
  <c r="O69" i="1"/>
  <c r="O22" i="1"/>
  <c r="N22" i="1"/>
  <c r="O109" i="1"/>
  <c r="N109" i="1"/>
  <c r="O48" i="1"/>
  <c r="N48" i="1"/>
  <c r="O40" i="1"/>
  <c r="N40" i="1"/>
  <c r="O30" i="1"/>
  <c r="N30" i="1"/>
  <c r="O72" i="1"/>
  <c r="N72" i="1"/>
  <c r="O82" i="1"/>
  <c r="N82" i="1"/>
  <c r="N79" i="1"/>
  <c r="O79" i="1"/>
  <c r="O71" i="1"/>
  <c r="N71" i="1"/>
  <c r="O63" i="1"/>
  <c r="N63" i="1"/>
  <c r="O55" i="1"/>
  <c r="N55" i="1"/>
  <c r="N50" i="1"/>
  <c r="O50" i="1"/>
  <c r="O41" i="1"/>
  <c r="N41" i="1"/>
  <c r="O37" i="1"/>
  <c r="N37" i="1"/>
  <c r="N34" i="1"/>
  <c r="O34" i="1"/>
  <c r="N29" i="1"/>
  <c r="O29" i="1"/>
  <c r="N99" i="1"/>
  <c r="O99" i="1"/>
  <c r="O47" i="1"/>
  <c r="N47" i="1"/>
  <c r="N97" i="1"/>
  <c r="O97" i="1"/>
  <c r="N105" i="1"/>
  <c r="O105" i="1"/>
  <c r="N95" i="1"/>
  <c r="O95" i="1"/>
  <c r="O18" i="1"/>
  <c r="N18" i="1"/>
  <c r="N91" i="1"/>
  <c r="O91" i="1"/>
  <c r="N46" i="1"/>
  <c r="O46" i="1"/>
  <c r="O27" i="1"/>
  <c r="N27" i="1"/>
  <c r="O23" i="1"/>
  <c r="N23" i="1"/>
  <c r="O19" i="1"/>
  <c r="N19" i="1"/>
  <c r="O15" i="1"/>
  <c r="N15" i="1"/>
  <c r="O11" i="1"/>
  <c r="N11" i="1"/>
  <c r="O70" i="1"/>
  <c r="N70" i="1"/>
</calcChain>
</file>

<file path=xl/sharedStrings.xml><?xml version="1.0" encoding="utf-8"?>
<sst xmlns="http://schemas.openxmlformats.org/spreadsheetml/2006/main" count="175" uniqueCount="38">
  <si>
    <t>Nom de l'épreuve :</t>
  </si>
  <si>
    <t>Catégories :</t>
  </si>
  <si>
    <t>Ville :</t>
  </si>
  <si>
    <t>Département :</t>
  </si>
  <si>
    <t>Organisateur (s) :</t>
  </si>
  <si>
    <t>N° /Catégorie Epreuve :</t>
  </si>
  <si>
    <t>Engagés :</t>
  </si>
  <si>
    <t>Date :</t>
  </si>
  <si>
    <t>Partants :</t>
  </si>
  <si>
    <t>Discipline :</t>
  </si>
  <si>
    <t>Classés :</t>
  </si>
  <si>
    <t>Grille :</t>
  </si>
  <si>
    <t>CLASSEMENT PRELICENCIES</t>
  </si>
  <si>
    <t>Rang</t>
  </si>
  <si>
    <t>Doss</t>
  </si>
  <si>
    <t>Code UCI</t>
  </si>
  <si>
    <t>Licence</t>
  </si>
  <si>
    <t>Nom</t>
  </si>
  <si>
    <t>Prénom</t>
  </si>
  <si>
    <t>Club</t>
  </si>
  <si>
    <t>Catégorie</t>
  </si>
  <si>
    <t>Temps</t>
  </si>
  <si>
    <t>Sexe</t>
  </si>
  <si>
    <t>Poussins 1 :</t>
  </si>
  <si>
    <t>Poussins 2 :</t>
  </si>
  <si>
    <t>CLASSEMENT POUSSINS 1</t>
  </si>
  <si>
    <t>CLASSEMENT POUSSINS 2</t>
  </si>
  <si>
    <t>Pupilles 1 :</t>
  </si>
  <si>
    <t>Pupilles 2 :</t>
  </si>
  <si>
    <t>CLASSEMENT PUPILLES 1</t>
  </si>
  <si>
    <t>ABANDON</t>
  </si>
  <si>
    <t>CLASSEMENT PUPILLES 2</t>
  </si>
  <si>
    <t>C1295708039/7.03</t>
  </si>
  <si>
    <t>Minimes 1 :</t>
  </si>
  <si>
    <t>Minimes 2 :</t>
  </si>
  <si>
    <t>CLASSEMENT MINIMES 1</t>
  </si>
  <si>
    <t>ABD</t>
  </si>
  <si>
    <t>CLASSEMENT MINIMES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</si>
</sst>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#&quot; &quot;###"/>
    <numFmt numFmtId="166" formatCode="h:mm:ss;@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Book Antiqua"/>
      <family val="1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shrinkToFit="1"/>
    </xf>
    <xf numFmtId="14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1" fillId="0" borderId="0" xfId="0" applyFont="1" applyFill="1"/>
    <xf numFmtId="0" fontId="3" fillId="0" borderId="2" xfId="0" applyFont="1" applyFill="1" applyBorder="1" applyAlignment="1">
      <alignment horizontal="center" shrinkToFit="1"/>
    </xf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3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165" fontId="7" fillId="0" borderId="7" xfId="0" applyNumberFormat="1" applyFont="1" applyBorder="1" applyAlignment="1">
      <alignment horizontal="left"/>
    </xf>
    <xf numFmtId="165" fontId="7" fillId="0" borderId="7" xfId="0" applyNumberFormat="1" applyFont="1" applyBorder="1" applyAlignment="1">
      <alignment horizontal="center"/>
    </xf>
    <xf numFmtId="166" fontId="7" fillId="0" borderId="7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0" fontId="9" fillId="0" borderId="0" xfId="0" applyFont="1" applyAlignment="1">
      <alignment horizontal="center" vertical="center"/>
    </xf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GAGEMENTS%20et%20fiche%20resultatssouppes-ed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ils"/>
      <sheetName val="Engag Pre"/>
      <sheetName val="Engag Pou"/>
      <sheetName val="Engag Pup"/>
      <sheetName val="Engag Ben"/>
      <sheetName val="Engag Min"/>
      <sheetName val="Engag Cad"/>
      <sheetName val="Etat de Résultat"/>
      <sheetName val="Res Pre"/>
      <sheetName val="Res Pou"/>
      <sheetName val="Res Pup"/>
      <sheetName val="Res Ben"/>
      <sheetName val="Res Min"/>
      <sheetName val="Res Cad"/>
      <sheetName val="Calcul PE"/>
      <sheetName val="Résultat PE"/>
      <sheetName val="Observations"/>
    </sheetNames>
    <sheetDataSet>
      <sheetData sheetId="0"/>
      <sheetData sheetId="1">
        <row r="4">
          <cell r="D4">
            <v>43176</v>
          </cell>
          <cell r="F4" t="str">
            <v>VTT</v>
          </cell>
        </row>
        <row r="5">
          <cell r="D5" t="str">
            <v>Prélicenciés</v>
          </cell>
        </row>
        <row r="6">
          <cell r="D6">
            <v>1</v>
          </cell>
          <cell r="F6">
            <v>1</v>
          </cell>
        </row>
        <row r="10">
          <cell r="A10">
            <v>701</v>
          </cell>
          <cell r="B10" t="str">
            <v>x</v>
          </cell>
          <cell r="C10" t="str">
            <v>BIARNE CONTINANT</v>
          </cell>
          <cell r="D10" t="str">
            <v>Mattew</v>
          </cell>
          <cell r="E10" t="str">
            <v>EC BOUCLES DE LA MARNE</v>
          </cell>
          <cell r="F10" t="str">
            <v>Prélicencié</v>
          </cell>
          <cell r="G10" t="str">
            <v>48771260023</v>
          </cell>
          <cell r="H10" t="str">
            <v>FRA20120402</v>
          </cell>
          <cell r="I10" t="str">
            <v>H</v>
          </cell>
        </row>
        <row r="11">
          <cell r="A11">
            <v>702</v>
          </cell>
        </row>
        <row r="12">
          <cell r="A12">
            <v>703</v>
          </cell>
        </row>
        <row r="13">
          <cell r="A13">
            <v>704</v>
          </cell>
        </row>
        <row r="14">
          <cell r="A14">
            <v>705</v>
          </cell>
        </row>
        <row r="15">
          <cell r="A15">
            <v>706</v>
          </cell>
        </row>
        <row r="16">
          <cell r="A16">
            <v>707</v>
          </cell>
        </row>
        <row r="17">
          <cell r="A17">
            <v>708</v>
          </cell>
        </row>
        <row r="18">
          <cell r="A18">
            <v>709</v>
          </cell>
        </row>
        <row r="19">
          <cell r="A19">
            <v>710</v>
          </cell>
        </row>
        <row r="20">
          <cell r="A20">
            <v>711</v>
          </cell>
        </row>
        <row r="21">
          <cell r="A21">
            <v>712</v>
          </cell>
        </row>
        <row r="22">
          <cell r="A22">
            <v>713</v>
          </cell>
        </row>
        <row r="23">
          <cell r="A23">
            <v>714</v>
          </cell>
        </row>
        <row r="24">
          <cell r="A24">
            <v>715</v>
          </cell>
        </row>
      </sheetData>
      <sheetData sheetId="2">
        <row r="5">
          <cell r="D5" t="str">
            <v>Poussins</v>
          </cell>
        </row>
        <row r="6">
          <cell r="D6">
            <v>7</v>
          </cell>
          <cell r="F6">
            <v>6</v>
          </cell>
        </row>
        <row r="7">
          <cell r="D7">
            <v>5</v>
          </cell>
          <cell r="F7">
            <v>4</v>
          </cell>
        </row>
        <row r="8">
          <cell r="D8">
            <v>2</v>
          </cell>
          <cell r="F8">
            <v>2</v>
          </cell>
        </row>
        <row r="10">
          <cell r="A10">
            <v>751</v>
          </cell>
          <cell r="B10" t="str">
            <v>x</v>
          </cell>
          <cell r="C10" t="str">
            <v>SURARDT</v>
          </cell>
          <cell r="D10" t="str">
            <v>Maxime</v>
          </cell>
          <cell r="E10" t="str">
            <v>B.C. NOISY LE GRAND</v>
          </cell>
          <cell r="F10" t="str">
            <v>Poussin 1</v>
          </cell>
          <cell r="G10" t="str">
            <v>48935070362</v>
          </cell>
          <cell r="H10" t="str">
            <v>FRA20110413</v>
          </cell>
          <cell r="I10" t="str">
            <v>H</v>
          </cell>
        </row>
        <row r="11">
          <cell r="A11">
            <v>752</v>
          </cell>
          <cell r="B11" t="str">
            <v>x</v>
          </cell>
          <cell r="C11" t="str">
            <v>DEGALLAIX</v>
          </cell>
          <cell r="D11" t="str">
            <v>Elias</v>
          </cell>
          <cell r="E11" t="str">
            <v>VC ELANCOURT ST QUENTIN EN YVELINES</v>
          </cell>
          <cell r="F11" t="str">
            <v>Poussin 1</v>
          </cell>
          <cell r="G11" t="str">
            <v>48782260134</v>
          </cell>
          <cell r="H11" t="str">
            <v>FRA20110820</v>
          </cell>
          <cell r="I11" t="str">
            <v>H</v>
          </cell>
        </row>
        <row r="12">
          <cell r="A12">
            <v>753</v>
          </cell>
          <cell r="C12" t="str">
            <v>LAPEYRONIE</v>
          </cell>
          <cell r="D12" t="str">
            <v>Mathieu</v>
          </cell>
          <cell r="E12" t="str">
            <v>VC ELANCOURT ST QUENTIN EN YVELINES</v>
          </cell>
          <cell r="F12" t="str">
            <v>Poussin 1</v>
          </cell>
          <cell r="G12" t="str">
            <v>48782260142</v>
          </cell>
          <cell r="H12" t="str">
            <v>FRA20111028</v>
          </cell>
          <cell r="I12" t="str">
            <v>H</v>
          </cell>
        </row>
        <row r="13">
          <cell r="A13">
            <v>754</v>
          </cell>
          <cell r="B13" t="str">
            <v>x</v>
          </cell>
          <cell r="C13" t="str">
            <v>BOUAZIZ</v>
          </cell>
          <cell r="D13" t="str">
            <v>Naêl</v>
          </cell>
          <cell r="E13" t="str">
            <v>OFF ROAD CYCLISTE D'EPONE</v>
          </cell>
          <cell r="F13" t="str">
            <v>Poussin 1</v>
          </cell>
          <cell r="G13" t="str">
            <v>48782070161</v>
          </cell>
          <cell r="H13" t="str">
            <v>FRA20110531</v>
          </cell>
          <cell r="I13" t="str">
            <v>H</v>
          </cell>
        </row>
        <row r="14">
          <cell r="A14">
            <v>755</v>
          </cell>
          <cell r="B14" t="str">
            <v>x</v>
          </cell>
          <cell r="C14" t="str">
            <v>PRESTAT</v>
          </cell>
          <cell r="D14" t="str">
            <v>Baptiste</v>
          </cell>
          <cell r="E14" t="str">
            <v>OFF ROAD CYCLISTE D'EPONE</v>
          </cell>
          <cell r="F14" t="str">
            <v>Poussin 2</v>
          </cell>
          <cell r="G14" t="str">
            <v>48782070089</v>
          </cell>
          <cell r="H14" t="str">
            <v>FRA20100429</v>
          </cell>
          <cell r="I14" t="str">
            <v>H</v>
          </cell>
        </row>
        <row r="15">
          <cell r="A15">
            <v>756</v>
          </cell>
          <cell r="B15" t="str">
            <v>x</v>
          </cell>
          <cell r="C15" t="str">
            <v>RADIER</v>
          </cell>
          <cell r="D15" t="str">
            <v>Louis</v>
          </cell>
          <cell r="E15" t="str">
            <v>OFF ROAD CYCLISTE D'EPONE</v>
          </cell>
          <cell r="F15" t="str">
            <v>Poussin 2</v>
          </cell>
          <cell r="G15" t="str">
            <v>48782070100</v>
          </cell>
          <cell r="H15" t="str">
            <v>FRA20100327</v>
          </cell>
          <cell r="I15" t="str">
            <v>H</v>
          </cell>
        </row>
        <row r="16">
          <cell r="A16">
            <v>757</v>
          </cell>
          <cell r="B16" t="str">
            <v>x</v>
          </cell>
          <cell r="C16" t="str">
            <v>BOUST</v>
          </cell>
          <cell r="D16" t="str">
            <v>Maxime</v>
          </cell>
          <cell r="E16" t="str">
            <v>US MAULE</v>
          </cell>
          <cell r="F16" t="str">
            <v>Poussin 1</v>
          </cell>
          <cell r="G16">
            <v>48782280182</v>
          </cell>
          <cell r="I16" t="str">
            <v>H</v>
          </cell>
        </row>
        <row r="17">
          <cell r="A17">
            <v>758</v>
          </cell>
        </row>
        <row r="18">
          <cell r="A18">
            <v>759</v>
          </cell>
        </row>
        <row r="19">
          <cell r="A19">
            <v>760</v>
          </cell>
        </row>
        <row r="20">
          <cell r="A20">
            <v>761</v>
          </cell>
        </row>
        <row r="21">
          <cell r="A21">
            <v>762</v>
          </cell>
        </row>
        <row r="22">
          <cell r="A22">
            <v>763</v>
          </cell>
        </row>
        <row r="23">
          <cell r="A23">
            <v>764</v>
          </cell>
        </row>
        <row r="24">
          <cell r="A24">
            <v>765</v>
          </cell>
        </row>
      </sheetData>
      <sheetData sheetId="3">
        <row r="5">
          <cell r="D5" t="str">
            <v>Pupilles</v>
          </cell>
        </row>
        <row r="6">
          <cell r="D6">
            <v>22</v>
          </cell>
          <cell r="F6">
            <v>21</v>
          </cell>
        </row>
        <row r="7">
          <cell r="D7">
            <v>14</v>
          </cell>
          <cell r="F7">
            <v>14</v>
          </cell>
        </row>
        <row r="8">
          <cell r="D8">
            <v>8</v>
          </cell>
          <cell r="F8">
            <v>7</v>
          </cell>
        </row>
        <row r="10">
          <cell r="A10">
            <v>801</v>
          </cell>
          <cell r="B10" t="str">
            <v>x</v>
          </cell>
          <cell r="C10" t="str">
            <v>BIARNE CONTINANT</v>
          </cell>
          <cell r="D10" t="str">
            <v>Timoty</v>
          </cell>
          <cell r="E10" t="str">
            <v>EC BOUCLES DE LA MARNE</v>
          </cell>
          <cell r="F10" t="str">
            <v>Pupille 1</v>
          </cell>
          <cell r="G10" t="str">
            <v>48771260020</v>
          </cell>
          <cell r="H10" t="str">
            <v>FRA20090525</v>
          </cell>
          <cell r="I10" t="str">
            <v>H</v>
          </cell>
        </row>
        <row r="11">
          <cell r="A11">
            <v>802</v>
          </cell>
          <cell r="B11" t="str">
            <v>x</v>
          </cell>
          <cell r="C11" t="str">
            <v>MAGNERON</v>
          </cell>
          <cell r="D11" t="str">
            <v>Emilien</v>
          </cell>
          <cell r="E11" t="str">
            <v>EC BOUCLES DE LA MARNE</v>
          </cell>
          <cell r="F11" t="str">
            <v>Pupille 2</v>
          </cell>
          <cell r="G11" t="str">
            <v>48771260013</v>
          </cell>
          <cell r="H11" t="str">
            <v>FRA20080507</v>
          </cell>
          <cell r="I11" t="str">
            <v>H</v>
          </cell>
        </row>
        <row r="12">
          <cell r="A12">
            <v>803</v>
          </cell>
          <cell r="B12" t="str">
            <v>x</v>
          </cell>
          <cell r="C12" t="str">
            <v>ATZERT</v>
          </cell>
          <cell r="D12" t="str">
            <v>Anna</v>
          </cell>
          <cell r="E12" t="str">
            <v>B.C. NOISY LE GRAND</v>
          </cell>
          <cell r="F12" t="str">
            <v>Pupille 1</v>
          </cell>
          <cell r="G12" t="str">
            <v>48935070323</v>
          </cell>
          <cell r="H12" t="str">
            <v>FRA20090724</v>
          </cell>
          <cell r="I12" t="str">
            <v>D</v>
          </cell>
        </row>
        <row r="13">
          <cell r="A13">
            <v>804</v>
          </cell>
          <cell r="B13" t="str">
            <v>x</v>
          </cell>
          <cell r="C13" t="str">
            <v>DARROT</v>
          </cell>
          <cell r="D13" t="str">
            <v>Cosme</v>
          </cell>
          <cell r="E13" t="str">
            <v>B.C. NOISY LE GRAND</v>
          </cell>
          <cell r="F13" t="str">
            <v>Pupille 2</v>
          </cell>
          <cell r="G13" t="str">
            <v>48935070187</v>
          </cell>
          <cell r="H13" t="str">
            <v>FRA20080129</v>
          </cell>
          <cell r="I13" t="str">
            <v>H</v>
          </cell>
        </row>
        <row r="14">
          <cell r="A14">
            <v>805</v>
          </cell>
          <cell r="B14" t="str">
            <v>x</v>
          </cell>
          <cell r="C14" t="str">
            <v>GIORGETTI</v>
          </cell>
          <cell r="D14" t="str">
            <v>Paolo</v>
          </cell>
          <cell r="E14" t="str">
            <v>B.C. NOISY LE GRAND</v>
          </cell>
          <cell r="F14" t="str">
            <v>Pupille 1</v>
          </cell>
          <cell r="G14" t="str">
            <v>48935070331</v>
          </cell>
          <cell r="H14" t="str">
            <v>FRA20090124</v>
          </cell>
          <cell r="I14" t="str">
            <v>H</v>
          </cell>
        </row>
        <row r="15">
          <cell r="A15">
            <v>806</v>
          </cell>
          <cell r="C15" t="str">
            <v>PASSOS</v>
          </cell>
          <cell r="D15" t="str">
            <v>Nolan</v>
          </cell>
          <cell r="E15" t="str">
            <v>B.C. NOISY LE GRAND</v>
          </cell>
          <cell r="F15" t="str">
            <v>Pupille 2</v>
          </cell>
          <cell r="G15" t="str">
            <v>48935070365</v>
          </cell>
          <cell r="H15" t="str">
            <v>FRA20080817</v>
          </cell>
          <cell r="I15" t="str">
            <v>H</v>
          </cell>
        </row>
        <row r="16">
          <cell r="A16">
            <v>807</v>
          </cell>
          <cell r="B16" t="str">
            <v>x</v>
          </cell>
          <cell r="C16" t="str">
            <v>BLONDIAU</v>
          </cell>
          <cell r="D16" t="str">
            <v>Juliette</v>
          </cell>
          <cell r="E16" t="str">
            <v>EC OSNY PONTOISE</v>
          </cell>
          <cell r="F16" t="str">
            <v>Pupille 1</v>
          </cell>
          <cell r="G16" t="str">
            <v>48957290035</v>
          </cell>
          <cell r="H16" t="str">
            <v>FRA20090414</v>
          </cell>
          <cell r="I16" t="str">
            <v>D</v>
          </cell>
        </row>
        <row r="17">
          <cell r="A17">
            <v>808</v>
          </cell>
          <cell r="B17" t="str">
            <v>x</v>
          </cell>
          <cell r="C17" t="str">
            <v>PRESTA</v>
          </cell>
          <cell r="D17" t="str">
            <v>Flavy</v>
          </cell>
          <cell r="E17" t="str">
            <v>ESC MEAUX</v>
          </cell>
          <cell r="F17" t="str">
            <v>Pupille 2</v>
          </cell>
          <cell r="G17" t="str">
            <v>48771010029</v>
          </cell>
          <cell r="H17" t="str">
            <v>FRA20080428</v>
          </cell>
          <cell r="I17" t="str">
            <v>D</v>
          </cell>
        </row>
        <row r="18">
          <cell r="A18">
            <v>809</v>
          </cell>
          <cell r="B18" t="str">
            <v>x</v>
          </cell>
          <cell r="C18" t="str">
            <v>AUCHERES GENETEIX</v>
          </cell>
          <cell r="D18" t="str">
            <v>Flavien</v>
          </cell>
          <cell r="E18" t="str">
            <v>VC ELANCOURT ST QUENTIN EN YVELINES</v>
          </cell>
          <cell r="F18" t="str">
            <v>Pupille 2</v>
          </cell>
          <cell r="G18" t="str">
            <v>48782260148</v>
          </cell>
          <cell r="H18" t="str">
            <v>FRA20080122</v>
          </cell>
          <cell r="I18" t="str">
            <v>H</v>
          </cell>
        </row>
        <row r="19">
          <cell r="A19">
            <v>810</v>
          </cell>
          <cell r="B19" t="str">
            <v>x</v>
          </cell>
          <cell r="C19" t="str">
            <v>GANGLOFF</v>
          </cell>
          <cell r="D19" t="str">
            <v>Ruben</v>
          </cell>
          <cell r="E19" t="str">
            <v>VC ELANCOURT ST QUENTIN EN YVELINES</v>
          </cell>
          <cell r="F19" t="str">
            <v>Pupille 1</v>
          </cell>
          <cell r="G19" t="str">
            <v>48782260139</v>
          </cell>
          <cell r="H19" t="str">
            <v>FRA20090530</v>
          </cell>
          <cell r="I19" t="str">
            <v>H</v>
          </cell>
        </row>
        <row r="20">
          <cell r="A20">
            <v>811</v>
          </cell>
          <cell r="B20" t="str">
            <v>x</v>
          </cell>
          <cell r="C20" t="str">
            <v>BOUAZIZ</v>
          </cell>
          <cell r="D20" t="str">
            <v>Merwan</v>
          </cell>
          <cell r="E20" t="str">
            <v>OFF ROAD CYCLISTE D'EPONE</v>
          </cell>
          <cell r="F20" t="str">
            <v>Pupille 1</v>
          </cell>
          <cell r="G20" t="str">
            <v>48782070110</v>
          </cell>
          <cell r="H20" t="str">
            <v>FRA20090411</v>
          </cell>
          <cell r="I20" t="str">
            <v>H</v>
          </cell>
        </row>
        <row r="21">
          <cell r="A21">
            <v>812</v>
          </cell>
          <cell r="B21" t="str">
            <v>x</v>
          </cell>
          <cell r="C21" t="str">
            <v>VALLIER</v>
          </cell>
          <cell r="D21" t="str">
            <v>Ethan</v>
          </cell>
          <cell r="E21" t="str">
            <v>OFF ROAD CYCLISTE D'EPONE</v>
          </cell>
          <cell r="F21" t="str">
            <v>Pupille 1</v>
          </cell>
          <cell r="G21" t="str">
            <v>48782070102</v>
          </cell>
          <cell r="H21" t="str">
            <v>FRA20091203</v>
          </cell>
          <cell r="I21" t="str">
            <v>H</v>
          </cell>
        </row>
        <row r="22">
          <cell r="A22">
            <v>813</v>
          </cell>
          <cell r="B22" t="str">
            <v>x</v>
          </cell>
          <cell r="C22" t="str">
            <v>VALLIER</v>
          </cell>
          <cell r="D22" t="str">
            <v>Tom</v>
          </cell>
          <cell r="E22" t="str">
            <v>OFF ROAD CYCLISTE D'EPONE</v>
          </cell>
          <cell r="F22" t="str">
            <v>Pupille 1</v>
          </cell>
          <cell r="G22" t="str">
            <v>48782070099</v>
          </cell>
          <cell r="H22" t="str">
            <v>FRA20091203</v>
          </cell>
          <cell r="I22" t="str">
            <v>H</v>
          </cell>
        </row>
        <row r="23">
          <cell r="A23">
            <v>814</v>
          </cell>
          <cell r="B23" t="str">
            <v>x</v>
          </cell>
          <cell r="C23" t="str">
            <v>VAZE</v>
          </cell>
          <cell r="D23" t="str">
            <v>Pierrick</v>
          </cell>
          <cell r="E23" t="str">
            <v>AS PUISEAUX</v>
          </cell>
          <cell r="F23" t="str">
            <v>Pupille 2</v>
          </cell>
          <cell r="G23" t="str">
            <v>44451060111</v>
          </cell>
          <cell r="H23" t="str">
            <v>FRA20080329</v>
          </cell>
          <cell r="I23" t="str">
            <v>H</v>
          </cell>
        </row>
        <row r="24">
          <cell r="A24">
            <v>815</v>
          </cell>
          <cell r="B24" t="str">
            <v>x</v>
          </cell>
          <cell r="C24" t="str">
            <v>ROCCA de ARAUJO</v>
          </cell>
          <cell r="D24" t="str">
            <v>Gianni</v>
          </cell>
          <cell r="E24" t="str">
            <v>VC SULPICIEN</v>
          </cell>
          <cell r="F24" t="str">
            <v>Pupille 1</v>
          </cell>
          <cell r="G24" t="str">
            <v>FFCT</v>
          </cell>
          <cell r="I24" t="str">
            <v>H</v>
          </cell>
        </row>
        <row r="25">
          <cell r="A25">
            <v>816</v>
          </cell>
          <cell r="B25" t="str">
            <v>x</v>
          </cell>
          <cell r="C25" t="str">
            <v>ROCHER</v>
          </cell>
          <cell r="D25" t="str">
            <v>Mathéo</v>
          </cell>
          <cell r="E25" t="str">
            <v>VC SULPICIEN</v>
          </cell>
          <cell r="F25" t="str">
            <v>Pupille 1</v>
          </cell>
          <cell r="G25" t="str">
            <v>FFCT</v>
          </cell>
          <cell r="I25" t="str">
            <v>H</v>
          </cell>
        </row>
        <row r="26">
          <cell r="A26">
            <v>817</v>
          </cell>
          <cell r="B26" t="str">
            <v>x</v>
          </cell>
          <cell r="C26" t="str">
            <v>ROSSI</v>
          </cell>
          <cell r="D26" t="str">
            <v>Hugo</v>
          </cell>
          <cell r="E26" t="str">
            <v>VC SULPICIEN</v>
          </cell>
          <cell r="F26" t="str">
            <v>Pupille 1</v>
          </cell>
          <cell r="G26" t="str">
            <v>FFCT</v>
          </cell>
          <cell r="I26" t="str">
            <v>H</v>
          </cell>
        </row>
        <row r="27">
          <cell r="A27">
            <v>818</v>
          </cell>
          <cell r="B27" t="str">
            <v>x</v>
          </cell>
          <cell r="C27" t="str">
            <v>TELES</v>
          </cell>
          <cell r="D27" t="str">
            <v>Raphael</v>
          </cell>
          <cell r="E27" t="str">
            <v>VC SULPICIEN</v>
          </cell>
          <cell r="F27" t="str">
            <v>Pupille 1</v>
          </cell>
          <cell r="G27" t="str">
            <v>FFCT</v>
          </cell>
          <cell r="I27" t="str">
            <v>H</v>
          </cell>
        </row>
        <row r="28">
          <cell r="A28">
            <v>819</v>
          </cell>
          <cell r="B28" t="str">
            <v>x</v>
          </cell>
          <cell r="C28" t="str">
            <v>BATHILY</v>
          </cell>
          <cell r="D28" t="str">
            <v>Hamady</v>
          </cell>
          <cell r="E28" t="str">
            <v>VC SULPICIEN</v>
          </cell>
          <cell r="F28" t="str">
            <v>Pupille 2</v>
          </cell>
          <cell r="G28" t="str">
            <v>FFCT</v>
          </cell>
          <cell r="I28" t="str">
            <v>H</v>
          </cell>
        </row>
        <row r="29">
          <cell r="A29">
            <v>820</v>
          </cell>
          <cell r="B29" t="str">
            <v>x</v>
          </cell>
          <cell r="C29" t="str">
            <v>POULAIN-CLOTAIRE</v>
          </cell>
          <cell r="D29" t="str">
            <v>Jahrel</v>
          </cell>
          <cell r="E29" t="str">
            <v>VC SULPICIEN</v>
          </cell>
          <cell r="F29" t="str">
            <v>Pupille 1</v>
          </cell>
          <cell r="G29" t="str">
            <v>FFCT</v>
          </cell>
          <cell r="I29" t="str">
            <v>H</v>
          </cell>
        </row>
        <row r="30">
          <cell r="A30">
            <v>821</v>
          </cell>
          <cell r="B30" t="str">
            <v>x</v>
          </cell>
          <cell r="C30" t="str">
            <v xml:space="preserve">GAY </v>
          </cell>
          <cell r="D30" t="str">
            <v>Thimothée</v>
          </cell>
          <cell r="E30" t="str">
            <v>OC GIF VTT</v>
          </cell>
          <cell r="F30" t="str">
            <v>Pupille 1</v>
          </cell>
          <cell r="G30" t="str">
            <v>FSGT 55667224</v>
          </cell>
          <cell r="I30" t="str">
            <v>H</v>
          </cell>
        </row>
        <row r="31">
          <cell r="A31">
            <v>822</v>
          </cell>
          <cell r="B31" t="str">
            <v>x</v>
          </cell>
          <cell r="C31" t="str">
            <v>BUFFARD</v>
          </cell>
          <cell r="D31" t="str">
            <v>Romarick</v>
          </cell>
          <cell r="E31" t="str">
            <v>VC FONTAINEBLEAU AVON</v>
          </cell>
          <cell r="F31" t="str">
            <v>Pupille 2</v>
          </cell>
          <cell r="G31">
            <v>48771130851</v>
          </cell>
          <cell r="I31" t="str">
            <v>H</v>
          </cell>
        </row>
        <row r="32">
          <cell r="A32">
            <v>823</v>
          </cell>
        </row>
        <row r="33">
          <cell r="A33">
            <v>824</v>
          </cell>
        </row>
        <row r="34">
          <cell r="A34">
            <v>825</v>
          </cell>
        </row>
        <row r="35">
          <cell r="A35">
            <v>826</v>
          </cell>
        </row>
        <row r="36">
          <cell r="A36">
            <v>827</v>
          </cell>
        </row>
        <row r="37">
          <cell r="A37">
            <v>828</v>
          </cell>
        </row>
        <row r="38">
          <cell r="A38">
            <v>829</v>
          </cell>
        </row>
        <row r="39">
          <cell r="A39">
            <v>830</v>
          </cell>
        </row>
      </sheetData>
      <sheetData sheetId="4"/>
      <sheetData sheetId="5">
        <row r="5">
          <cell r="D5" t="str">
            <v>Minimes</v>
          </cell>
        </row>
        <row r="6">
          <cell r="D6">
            <v>9</v>
          </cell>
          <cell r="F6">
            <v>9</v>
          </cell>
        </row>
        <row r="7">
          <cell r="D7">
            <v>5</v>
          </cell>
          <cell r="F7">
            <v>5</v>
          </cell>
        </row>
        <row r="8">
          <cell r="D8">
            <v>4</v>
          </cell>
          <cell r="F8">
            <v>4</v>
          </cell>
        </row>
        <row r="10">
          <cell r="A10">
            <v>901</v>
          </cell>
          <cell r="B10" t="str">
            <v>x</v>
          </cell>
          <cell r="C10" t="str">
            <v>BRIARD</v>
          </cell>
          <cell r="D10" t="str">
            <v>Vincent</v>
          </cell>
          <cell r="E10" t="str">
            <v>VC SULPICIEN</v>
          </cell>
          <cell r="F10" t="str">
            <v>Minime 2</v>
          </cell>
          <cell r="G10" t="str">
            <v>48771230069</v>
          </cell>
          <cell r="H10" t="str">
            <v>FRA20040823</v>
          </cell>
          <cell r="I10" t="str">
            <v>H</v>
          </cell>
        </row>
        <row r="11">
          <cell r="A11">
            <v>902</v>
          </cell>
          <cell r="B11" t="str">
            <v>x</v>
          </cell>
          <cell r="C11" t="str">
            <v>DE SALVO</v>
          </cell>
          <cell r="D11" t="str">
            <v>Mélanie</v>
          </cell>
          <cell r="E11" t="str">
            <v>B.C. NOISY LE GRAND</v>
          </cell>
          <cell r="F11" t="str">
            <v>Minime 1</v>
          </cell>
          <cell r="G11" t="str">
            <v>48935070207</v>
          </cell>
          <cell r="H11" t="str">
            <v>FRA20050812</v>
          </cell>
          <cell r="I11" t="str">
            <v>D</v>
          </cell>
        </row>
        <row r="12">
          <cell r="A12">
            <v>903</v>
          </cell>
          <cell r="B12" t="str">
            <v>x</v>
          </cell>
          <cell r="C12" t="str">
            <v>LUSARDI</v>
          </cell>
          <cell r="D12" t="str">
            <v>Raphaël</v>
          </cell>
          <cell r="E12" t="str">
            <v>B.C. NOISY LE GRAND</v>
          </cell>
          <cell r="F12" t="str">
            <v>Minime 2</v>
          </cell>
          <cell r="G12" t="str">
            <v>48935070369</v>
          </cell>
          <cell r="H12" t="str">
            <v>FRA20041105</v>
          </cell>
          <cell r="I12" t="str">
            <v>H</v>
          </cell>
        </row>
        <row r="13">
          <cell r="A13">
            <v>904</v>
          </cell>
          <cell r="B13" t="str">
            <v>x</v>
          </cell>
          <cell r="C13" t="str">
            <v>LEVEQUE</v>
          </cell>
          <cell r="D13" t="str">
            <v>Clément</v>
          </cell>
          <cell r="E13" t="str">
            <v>ESC MEAUX</v>
          </cell>
          <cell r="F13" t="str">
            <v>Minime 1</v>
          </cell>
          <cell r="G13" t="str">
            <v>48771010381</v>
          </cell>
          <cell r="H13" t="str">
            <v>FRA20050320</v>
          </cell>
          <cell r="I13" t="str">
            <v>H</v>
          </cell>
        </row>
        <row r="14">
          <cell r="A14">
            <v>905</v>
          </cell>
          <cell r="B14" t="str">
            <v>x</v>
          </cell>
          <cell r="C14" t="str">
            <v>MASSONNAT</v>
          </cell>
          <cell r="D14" t="str">
            <v>Antoine</v>
          </cell>
          <cell r="E14" t="str">
            <v>VC ELANCOURT ST QUENTIN EN YVELINES</v>
          </cell>
          <cell r="F14" t="str">
            <v>Minime 2</v>
          </cell>
          <cell r="G14" t="str">
            <v>48782260143</v>
          </cell>
          <cell r="H14" t="str">
            <v>FRA20040109</v>
          </cell>
          <cell r="I14" t="str">
            <v>H</v>
          </cell>
        </row>
        <row r="15">
          <cell r="A15">
            <v>906</v>
          </cell>
          <cell r="B15" t="str">
            <v>x</v>
          </cell>
          <cell r="C15" t="str">
            <v>GUEGUEN</v>
          </cell>
          <cell r="D15" t="str">
            <v>Maelan</v>
          </cell>
          <cell r="E15" t="str">
            <v>OFF ROAD CYCLISTE D'EPONE</v>
          </cell>
          <cell r="F15" t="str">
            <v>Minime 1</v>
          </cell>
          <cell r="G15" t="str">
            <v>48782070008</v>
          </cell>
          <cell r="H15" t="str">
            <v>FRA20050717</v>
          </cell>
          <cell r="I15" t="str">
            <v>H</v>
          </cell>
        </row>
        <row r="16">
          <cell r="A16">
            <v>907</v>
          </cell>
          <cell r="B16" t="str">
            <v>x</v>
          </cell>
          <cell r="C16" t="str">
            <v>DE BONA</v>
          </cell>
          <cell r="D16" t="str">
            <v>Milan</v>
          </cell>
          <cell r="E16" t="str">
            <v>VELO CLUB DE COMPANS</v>
          </cell>
          <cell r="F16" t="str">
            <v>Minime 1</v>
          </cell>
          <cell r="G16" t="str">
            <v>48771590025</v>
          </cell>
          <cell r="H16" t="str">
            <v>FRA20050810</v>
          </cell>
          <cell r="I16" t="str">
            <v>H</v>
          </cell>
        </row>
        <row r="17">
          <cell r="A17">
            <v>908</v>
          </cell>
          <cell r="B17" t="str">
            <v>x</v>
          </cell>
          <cell r="C17" t="str">
            <v>ROCCA de ARAUJO</v>
          </cell>
          <cell r="D17" t="str">
            <v>Enzo</v>
          </cell>
          <cell r="E17" t="str">
            <v>VC SULPICIEN</v>
          </cell>
          <cell r="F17" t="str">
            <v>Minime 2</v>
          </cell>
          <cell r="G17" t="str">
            <v>FFCT</v>
          </cell>
          <cell r="I17" t="str">
            <v>H</v>
          </cell>
        </row>
        <row r="18">
          <cell r="A18">
            <v>909</v>
          </cell>
          <cell r="B18" t="str">
            <v>x</v>
          </cell>
          <cell r="C18" t="str">
            <v>PILLAVOINE</v>
          </cell>
          <cell r="D18" t="str">
            <v>Johann</v>
          </cell>
          <cell r="E18" t="str">
            <v>VC SULPICIEN</v>
          </cell>
          <cell r="F18" t="str">
            <v>Minime 1</v>
          </cell>
          <cell r="G18" t="str">
            <v>FFCT</v>
          </cell>
          <cell r="I18" t="str">
            <v>H</v>
          </cell>
        </row>
        <row r="19">
          <cell r="A19">
            <v>910</v>
          </cell>
        </row>
        <row r="20">
          <cell r="A20">
            <v>911</v>
          </cell>
        </row>
        <row r="21">
          <cell r="A21">
            <v>912</v>
          </cell>
        </row>
        <row r="22">
          <cell r="A22">
            <v>913</v>
          </cell>
        </row>
        <row r="23">
          <cell r="A23">
            <v>914</v>
          </cell>
        </row>
        <row r="24">
          <cell r="A24">
            <v>915</v>
          </cell>
        </row>
        <row r="25">
          <cell r="A25">
            <v>916</v>
          </cell>
        </row>
        <row r="26">
          <cell r="A26">
            <v>917</v>
          </cell>
        </row>
        <row r="27">
          <cell r="A27">
            <v>918</v>
          </cell>
        </row>
        <row r="28">
          <cell r="A28">
            <v>919</v>
          </cell>
        </row>
        <row r="29">
          <cell r="A29">
            <v>920</v>
          </cell>
        </row>
      </sheetData>
      <sheetData sheetId="6"/>
      <sheetData sheetId="7">
        <row r="17">
          <cell r="E17" t="str">
            <v>SOUPPES SUR LOING</v>
          </cell>
          <cell r="R17">
            <v>77</v>
          </cell>
        </row>
        <row r="20">
          <cell r="I20" t="str">
            <v>3ème MANCHE DE LA COUPE D'ILE DE FRANCE VTT JEUNES</v>
          </cell>
        </row>
        <row r="21">
          <cell r="I21" t="str">
            <v>VC SULPICIEN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workbookViewId="0">
      <selection sqref="A1:XFD1048576"/>
    </sheetView>
  </sheetViews>
  <sheetFormatPr baseColWidth="10" defaultRowHeight="12" x14ac:dyDescent="0.2"/>
  <cols>
    <col min="1" max="2" width="5.7109375" style="33" customWidth="1"/>
    <col min="3" max="3" width="18.85546875" style="33" hidden="1" customWidth="1"/>
    <col min="4" max="4" width="11.42578125" style="33" customWidth="1"/>
    <col min="5" max="5" width="23.42578125" style="33" customWidth="1"/>
    <col min="6" max="6" width="15.7109375" style="33" customWidth="1"/>
    <col min="7" max="7" width="28.42578125" style="33" customWidth="1"/>
    <col min="8" max="8" width="14.28515625" style="33" customWidth="1"/>
    <col min="9" max="10" width="10" style="33" customWidth="1"/>
    <col min="11" max="11" width="7.140625" style="33" hidden="1" customWidth="1"/>
    <col min="12" max="12" width="5.140625" style="33" hidden="1" customWidth="1"/>
    <col min="13" max="13" width="7.140625" style="33" hidden="1" customWidth="1"/>
    <col min="14" max="14" width="3.7109375" style="33" hidden="1" customWidth="1"/>
    <col min="15" max="15" width="7.140625" style="33" hidden="1" customWidth="1"/>
    <col min="16" max="16" width="11.42578125" style="33" hidden="1" customWidth="1"/>
    <col min="17" max="256" width="11.42578125" style="33"/>
    <col min="257" max="258" width="5.7109375" style="33" customWidth="1"/>
    <col min="259" max="259" width="0" style="33" hidden="1" customWidth="1"/>
    <col min="260" max="260" width="11.42578125" style="33" customWidth="1"/>
    <col min="261" max="261" width="23.42578125" style="33" customWidth="1"/>
    <col min="262" max="262" width="15.7109375" style="33" customWidth="1"/>
    <col min="263" max="263" width="28.42578125" style="33" customWidth="1"/>
    <col min="264" max="264" width="14.28515625" style="33" customWidth="1"/>
    <col min="265" max="266" width="10" style="33" customWidth="1"/>
    <col min="267" max="272" width="0" style="33" hidden="1" customWidth="1"/>
    <col min="273" max="512" width="11.42578125" style="33"/>
    <col min="513" max="514" width="5.7109375" style="33" customWidth="1"/>
    <col min="515" max="515" width="0" style="33" hidden="1" customWidth="1"/>
    <col min="516" max="516" width="11.42578125" style="33" customWidth="1"/>
    <col min="517" max="517" width="23.42578125" style="33" customWidth="1"/>
    <col min="518" max="518" width="15.7109375" style="33" customWidth="1"/>
    <col min="519" max="519" width="28.42578125" style="33" customWidth="1"/>
    <col min="520" max="520" width="14.28515625" style="33" customWidth="1"/>
    <col min="521" max="522" width="10" style="33" customWidth="1"/>
    <col min="523" max="528" width="0" style="33" hidden="1" customWidth="1"/>
    <col min="529" max="768" width="11.42578125" style="33"/>
    <col min="769" max="770" width="5.7109375" style="33" customWidth="1"/>
    <col min="771" max="771" width="0" style="33" hidden="1" customWidth="1"/>
    <col min="772" max="772" width="11.42578125" style="33" customWidth="1"/>
    <col min="773" max="773" width="23.42578125" style="33" customWidth="1"/>
    <col min="774" max="774" width="15.7109375" style="33" customWidth="1"/>
    <col min="775" max="775" width="28.42578125" style="33" customWidth="1"/>
    <col min="776" max="776" width="14.28515625" style="33" customWidth="1"/>
    <col min="777" max="778" width="10" style="33" customWidth="1"/>
    <col min="779" max="784" width="0" style="33" hidden="1" customWidth="1"/>
    <col min="785" max="1024" width="11.42578125" style="33"/>
    <col min="1025" max="1026" width="5.7109375" style="33" customWidth="1"/>
    <col min="1027" max="1027" width="0" style="33" hidden="1" customWidth="1"/>
    <col min="1028" max="1028" width="11.42578125" style="33" customWidth="1"/>
    <col min="1029" max="1029" width="23.42578125" style="33" customWidth="1"/>
    <col min="1030" max="1030" width="15.7109375" style="33" customWidth="1"/>
    <col min="1031" max="1031" width="28.42578125" style="33" customWidth="1"/>
    <col min="1032" max="1032" width="14.28515625" style="33" customWidth="1"/>
    <col min="1033" max="1034" width="10" style="33" customWidth="1"/>
    <col min="1035" max="1040" width="0" style="33" hidden="1" customWidth="1"/>
    <col min="1041" max="1280" width="11.42578125" style="33"/>
    <col min="1281" max="1282" width="5.7109375" style="33" customWidth="1"/>
    <col min="1283" max="1283" width="0" style="33" hidden="1" customWidth="1"/>
    <col min="1284" max="1284" width="11.42578125" style="33" customWidth="1"/>
    <col min="1285" max="1285" width="23.42578125" style="33" customWidth="1"/>
    <col min="1286" max="1286" width="15.7109375" style="33" customWidth="1"/>
    <col min="1287" max="1287" width="28.42578125" style="33" customWidth="1"/>
    <col min="1288" max="1288" width="14.28515625" style="33" customWidth="1"/>
    <col min="1289" max="1290" width="10" style="33" customWidth="1"/>
    <col min="1291" max="1296" width="0" style="33" hidden="1" customWidth="1"/>
    <col min="1297" max="1536" width="11.42578125" style="33"/>
    <col min="1537" max="1538" width="5.7109375" style="33" customWidth="1"/>
    <col min="1539" max="1539" width="0" style="33" hidden="1" customWidth="1"/>
    <col min="1540" max="1540" width="11.42578125" style="33" customWidth="1"/>
    <col min="1541" max="1541" width="23.42578125" style="33" customWidth="1"/>
    <col min="1542" max="1542" width="15.7109375" style="33" customWidth="1"/>
    <col min="1543" max="1543" width="28.42578125" style="33" customWidth="1"/>
    <col min="1544" max="1544" width="14.28515625" style="33" customWidth="1"/>
    <col min="1545" max="1546" width="10" style="33" customWidth="1"/>
    <col min="1547" max="1552" width="0" style="33" hidden="1" customWidth="1"/>
    <col min="1553" max="1792" width="11.42578125" style="33"/>
    <col min="1793" max="1794" width="5.7109375" style="33" customWidth="1"/>
    <col min="1795" max="1795" width="0" style="33" hidden="1" customWidth="1"/>
    <col min="1796" max="1796" width="11.42578125" style="33" customWidth="1"/>
    <col min="1797" max="1797" width="23.42578125" style="33" customWidth="1"/>
    <col min="1798" max="1798" width="15.7109375" style="33" customWidth="1"/>
    <col min="1799" max="1799" width="28.42578125" style="33" customWidth="1"/>
    <col min="1800" max="1800" width="14.28515625" style="33" customWidth="1"/>
    <col min="1801" max="1802" width="10" style="33" customWidth="1"/>
    <col min="1803" max="1808" width="0" style="33" hidden="1" customWidth="1"/>
    <col min="1809" max="2048" width="11.42578125" style="33"/>
    <col min="2049" max="2050" width="5.7109375" style="33" customWidth="1"/>
    <col min="2051" max="2051" width="0" style="33" hidden="1" customWidth="1"/>
    <col min="2052" max="2052" width="11.42578125" style="33" customWidth="1"/>
    <col min="2053" max="2053" width="23.42578125" style="33" customWidth="1"/>
    <col min="2054" max="2054" width="15.7109375" style="33" customWidth="1"/>
    <col min="2055" max="2055" width="28.42578125" style="33" customWidth="1"/>
    <col min="2056" max="2056" width="14.28515625" style="33" customWidth="1"/>
    <col min="2057" max="2058" width="10" style="33" customWidth="1"/>
    <col min="2059" max="2064" width="0" style="33" hidden="1" customWidth="1"/>
    <col min="2065" max="2304" width="11.42578125" style="33"/>
    <col min="2305" max="2306" width="5.7109375" style="33" customWidth="1"/>
    <col min="2307" max="2307" width="0" style="33" hidden="1" customWidth="1"/>
    <col min="2308" max="2308" width="11.42578125" style="33" customWidth="1"/>
    <col min="2309" max="2309" width="23.42578125" style="33" customWidth="1"/>
    <col min="2310" max="2310" width="15.7109375" style="33" customWidth="1"/>
    <col min="2311" max="2311" width="28.42578125" style="33" customWidth="1"/>
    <col min="2312" max="2312" width="14.28515625" style="33" customWidth="1"/>
    <col min="2313" max="2314" width="10" style="33" customWidth="1"/>
    <col min="2315" max="2320" width="0" style="33" hidden="1" customWidth="1"/>
    <col min="2321" max="2560" width="11.42578125" style="33"/>
    <col min="2561" max="2562" width="5.7109375" style="33" customWidth="1"/>
    <col min="2563" max="2563" width="0" style="33" hidden="1" customWidth="1"/>
    <col min="2564" max="2564" width="11.42578125" style="33" customWidth="1"/>
    <col min="2565" max="2565" width="23.42578125" style="33" customWidth="1"/>
    <col min="2566" max="2566" width="15.7109375" style="33" customWidth="1"/>
    <col min="2567" max="2567" width="28.42578125" style="33" customWidth="1"/>
    <col min="2568" max="2568" width="14.28515625" style="33" customWidth="1"/>
    <col min="2569" max="2570" width="10" style="33" customWidth="1"/>
    <col min="2571" max="2576" width="0" style="33" hidden="1" customWidth="1"/>
    <col min="2577" max="2816" width="11.42578125" style="33"/>
    <col min="2817" max="2818" width="5.7109375" style="33" customWidth="1"/>
    <col min="2819" max="2819" width="0" style="33" hidden="1" customWidth="1"/>
    <col min="2820" max="2820" width="11.42578125" style="33" customWidth="1"/>
    <col min="2821" max="2821" width="23.42578125" style="33" customWidth="1"/>
    <col min="2822" max="2822" width="15.7109375" style="33" customWidth="1"/>
    <col min="2823" max="2823" width="28.42578125" style="33" customWidth="1"/>
    <col min="2824" max="2824" width="14.28515625" style="33" customWidth="1"/>
    <col min="2825" max="2826" width="10" style="33" customWidth="1"/>
    <col min="2827" max="2832" width="0" style="33" hidden="1" customWidth="1"/>
    <col min="2833" max="3072" width="11.42578125" style="33"/>
    <col min="3073" max="3074" width="5.7109375" style="33" customWidth="1"/>
    <col min="3075" max="3075" width="0" style="33" hidden="1" customWidth="1"/>
    <col min="3076" max="3076" width="11.42578125" style="33" customWidth="1"/>
    <col min="3077" max="3077" width="23.42578125" style="33" customWidth="1"/>
    <col min="3078" max="3078" width="15.7109375" style="33" customWidth="1"/>
    <col min="3079" max="3079" width="28.42578125" style="33" customWidth="1"/>
    <col min="3080" max="3080" width="14.28515625" style="33" customWidth="1"/>
    <col min="3081" max="3082" width="10" style="33" customWidth="1"/>
    <col min="3083" max="3088" width="0" style="33" hidden="1" customWidth="1"/>
    <col min="3089" max="3328" width="11.42578125" style="33"/>
    <col min="3329" max="3330" width="5.7109375" style="33" customWidth="1"/>
    <col min="3331" max="3331" width="0" style="33" hidden="1" customWidth="1"/>
    <col min="3332" max="3332" width="11.42578125" style="33" customWidth="1"/>
    <col min="3333" max="3333" width="23.42578125" style="33" customWidth="1"/>
    <col min="3334" max="3334" width="15.7109375" style="33" customWidth="1"/>
    <col min="3335" max="3335" width="28.42578125" style="33" customWidth="1"/>
    <col min="3336" max="3336" width="14.28515625" style="33" customWidth="1"/>
    <col min="3337" max="3338" width="10" style="33" customWidth="1"/>
    <col min="3339" max="3344" width="0" style="33" hidden="1" customWidth="1"/>
    <col min="3345" max="3584" width="11.42578125" style="33"/>
    <col min="3585" max="3586" width="5.7109375" style="33" customWidth="1"/>
    <col min="3587" max="3587" width="0" style="33" hidden="1" customWidth="1"/>
    <col min="3588" max="3588" width="11.42578125" style="33" customWidth="1"/>
    <col min="3589" max="3589" width="23.42578125" style="33" customWidth="1"/>
    <col min="3590" max="3590" width="15.7109375" style="33" customWidth="1"/>
    <col min="3591" max="3591" width="28.42578125" style="33" customWidth="1"/>
    <col min="3592" max="3592" width="14.28515625" style="33" customWidth="1"/>
    <col min="3593" max="3594" width="10" style="33" customWidth="1"/>
    <col min="3595" max="3600" width="0" style="33" hidden="1" customWidth="1"/>
    <col min="3601" max="3840" width="11.42578125" style="33"/>
    <col min="3841" max="3842" width="5.7109375" style="33" customWidth="1"/>
    <col min="3843" max="3843" width="0" style="33" hidden="1" customWidth="1"/>
    <col min="3844" max="3844" width="11.42578125" style="33" customWidth="1"/>
    <col min="3845" max="3845" width="23.42578125" style="33" customWidth="1"/>
    <col min="3846" max="3846" width="15.7109375" style="33" customWidth="1"/>
    <col min="3847" max="3847" width="28.42578125" style="33" customWidth="1"/>
    <col min="3848" max="3848" width="14.28515625" style="33" customWidth="1"/>
    <col min="3849" max="3850" width="10" style="33" customWidth="1"/>
    <col min="3851" max="3856" width="0" style="33" hidden="1" customWidth="1"/>
    <col min="3857" max="4096" width="11.42578125" style="33"/>
    <col min="4097" max="4098" width="5.7109375" style="33" customWidth="1"/>
    <col min="4099" max="4099" width="0" style="33" hidden="1" customWidth="1"/>
    <col min="4100" max="4100" width="11.42578125" style="33" customWidth="1"/>
    <col min="4101" max="4101" width="23.42578125" style="33" customWidth="1"/>
    <col min="4102" max="4102" width="15.7109375" style="33" customWidth="1"/>
    <col min="4103" max="4103" width="28.42578125" style="33" customWidth="1"/>
    <col min="4104" max="4104" width="14.28515625" style="33" customWidth="1"/>
    <col min="4105" max="4106" width="10" style="33" customWidth="1"/>
    <col min="4107" max="4112" width="0" style="33" hidden="1" customWidth="1"/>
    <col min="4113" max="4352" width="11.42578125" style="33"/>
    <col min="4353" max="4354" width="5.7109375" style="33" customWidth="1"/>
    <col min="4355" max="4355" width="0" style="33" hidden="1" customWidth="1"/>
    <col min="4356" max="4356" width="11.42578125" style="33" customWidth="1"/>
    <col min="4357" max="4357" width="23.42578125" style="33" customWidth="1"/>
    <col min="4358" max="4358" width="15.7109375" style="33" customWidth="1"/>
    <col min="4359" max="4359" width="28.42578125" style="33" customWidth="1"/>
    <col min="4360" max="4360" width="14.28515625" style="33" customWidth="1"/>
    <col min="4361" max="4362" width="10" style="33" customWidth="1"/>
    <col min="4363" max="4368" width="0" style="33" hidden="1" customWidth="1"/>
    <col min="4369" max="4608" width="11.42578125" style="33"/>
    <col min="4609" max="4610" width="5.7109375" style="33" customWidth="1"/>
    <col min="4611" max="4611" width="0" style="33" hidden="1" customWidth="1"/>
    <col min="4612" max="4612" width="11.42578125" style="33" customWidth="1"/>
    <col min="4613" max="4613" width="23.42578125" style="33" customWidth="1"/>
    <col min="4614" max="4614" width="15.7109375" style="33" customWidth="1"/>
    <col min="4615" max="4615" width="28.42578125" style="33" customWidth="1"/>
    <col min="4616" max="4616" width="14.28515625" style="33" customWidth="1"/>
    <col min="4617" max="4618" width="10" style="33" customWidth="1"/>
    <col min="4619" max="4624" width="0" style="33" hidden="1" customWidth="1"/>
    <col min="4625" max="4864" width="11.42578125" style="33"/>
    <col min="4865" max="4866" width="5.7109375" style="33" customWidth="1"/>
    <col min="4867" max="4867" width="0" style="33" hidden="1" customWidth="1"/>
    <col min="4868" max="4868" width="11.42578125" style="33" customWidth="1"/>
    <col min="4869" max="4869" width="23.42578125" style="33" customWidth="1"/>
    <col min="4870" max="4870" width="15.7109375" style="33" customWidth="1"/>
    <col min="4871" max="4871" width="28.42578125" style="33" customWidth="1"/>
    <col min="4872" max="4872" width="14.28515625" style="33" customWidth="1"/>
    <col min="4873" max="4874" width="10" style="33" customWidth="1"/>
    <col min="4875" max="4880" width="0" style="33" hidden="1" customWidth="1"/>
    <col min="4881" max="5120" width="11.42578125" style="33"/>
    <col min="5121" max="5122" width="5.7109375" style="33" customWidth="1"/>
    <col min="5123" max="5123" width="0" style="33" hidden="1" customWidth="1"/>
    <col min="5124" max="5124" width="11.42578125" style="33" customWidth="1"/>
    <col min="5125" max="5125" width="23.42578125" style="33" customWidth="1"/>
    <col min="5126" max="5126" width="15.7109375" style="33" customWidth="1"/>
    <col min="5127" max="5127" width="28.42578125" style="33" customWidth="1"/>
    <col min="5128" max="5128" width="14.28515625" style="33" customWidth="1"/>
    <col min="5129" max="5130" width="10" style="33" customWidth="1"/>
    <col min="5131" max="5136" width="0" style="33" hidden="1" customWidth="1"/>
    <col min="5137" max="5376" width="11.42578125" style="33"/>
    <col min="5377" max="5378" width="5.7109375" style="33" customWidth="1"/>
    <col min="5379" max="5379" width="0" style="33" hidden="1" customWidth="1"/>
    <col min="5380" max="5380" width="11.42578125" style="33" customWidth="1"/>
    <col min="5381" max="5381" width="23.42578125" style="33" customWidth="1"/>
    <col min="5382" max="5382" width="15.7109375" style="33" customWidth="1"/>
    <col min="5383" max="5383" width="28.42578125" style="33" customWidth="1"/>
    <col min="5384" max="5384" width="14.28515625" style="33" customWidth="1"/>
    <col min="5385" max="5386" width="10" style="33" customWidth="1"/>
    <col min="5387" max="5392" width="0" style="33" hidden="1" customWidth="1"/>
    <col min="5393" max="5632" width="11.42578125" style="33"/>
    <col min="5633" max="5634" width="5.7109375" style="33" customWidth="1"/>
    <col min="5635" max="5635" width="0" style="33" hidden="1" customWidth="1"/>
    <col min="5636" max="5636" width="11.42578125" style="33" customWidth="1"/>
    <col min="5637" max="5637" width="23.42578125" style="33" customWidth="1"/>
    <col min="5638" max="5638" width="15.7109375" style="33" customWidth="1"/>
    <col min="5639" max="5639" width="28.42578125" style="33" customWidth="1"/>
    <col min="5640" max="5640" width="14.28515625" style="33" customWidth="1"/>
    <col min="5641" max="5642" width="10" style="33" customWidth="1"/>
    <col min="5643" max="5648" width="0" style="33" hidden="1" customWidth="1"/>
    <col min="5649" max="5888" width="11.42578125" style="33"/>
    <col min="5889" max="5890" width="5.7109375" style="33" customWidth="1"/>
    <col min="5891" max="5891" width="0" style="33" hidden="1" customWidth="1"/>
    <col min="5892" max="5892" width="11.42578125" style="33" customWidth="1"/>
    <col min="5893" max="5893" width="23.42578125" style="33" customWidth="1"/>
    <col min="5894" max="5894" width="15.7109375" style="33" customWidth="1"/>
    <col min="5895" max="5895" width="28.42578125" style="33" customWidth="1"/>
    <col min="5896" max="5896" width="14.28515625" style="33" customWidth="1"/>
    <col min="5897" max="5898" width="10" style="33" customWidth="1"/>
    <col min="5899" max="5904" width="0" style="33" hidden="1" customWidth="1"/>
    <col min="5905" max="6144" width="11.42578125" style="33"/>
    <col min="6145" max="6146" width="5.7109375" style="33" customWidth="1"/>
    <col min="6147" max="6147" width="0" style="33" hidden="1" customWidth="1"/>
    <col min="6148" max="6148" width="11.42578125" style="33" customWidth="1"/>
    <col min="6149" max="6149" width="23.42578125" style="33" customWidth="1"/>
    <col min="6150" max="6150" width="15.7109375" style="33" customWidth="1"/>
    <col min="6151" max="6151" width="28.42578125" style="33" customWidth="1"/>
    <col min="6152" max="6152" width="14.28515625" style="33" customWidth="1"/>
    <col min="6153" max="6154" width="10" style="33" customWidth="1"/>
    <col min="6155" max="6160" width="0" style="33" hidden="1" customWidth="1"/>
    <col min="6161" max="6400" width="11.42578125" style="33"/>
    <col min="6401" max="6402" width="5.7109375" style="33" customWidth="1"/>
    <col min="6403" max="6403" width="0" style="33" hidden="1" customWidth="1"/>
    <col min="6404" max="6404" width="11.42578125" style="33" customWidth="1"/>
    <col min="6405" max="6405" width="23.42578125" style="33" customWidth="1"/>
    <col min="6406" max="6406" width="15.7109375" style="33" customWidth="1"/>
    <col min="6407" max="6407" width="28.42578125" style="33" customWidth="1"/>
    <col min="6408" max="6408" width="14.28515625" style="33" customWidth="1"/>
    <col min="6409" max="6410" width="10" style="33" customWidth="1"/>
    <col min="6411" max="6416" width="0" style="33" hidden="1" customWidth="1"/>
    <col min="6417" max="6656" width="11.42578125" style="33"/>
    <col min="6657" max="6658" width="5.7109375" style="33" customWidth="1"/>
    <col min="6659" max="6659" width="0" style="33" hidden="1" customWidth="1"/>
    <col min="6660" max="6660" width="11.42578125" style="33" customWidth="1"/>
    <col min="6661" max="6661" width="23.42578125" style="33" customWidth="1"/>
    <col min="6662" max="6662" width="15.7109375" style="33" customWidth="1"/>
    <col min="6663" max="6663" width="28.42578125" style="33" customWidth="1"/>
    <col min="6664" max="6664" width="14.28515625" style="33" customWidth="1"/>
    <col min="6665" max="6666" width="10" style="33" customWidth="1"/>
    <col min="6667" max="6672" width="0" style="33" hidden="1" customWidth="1"/>
    <col min="6673" max="6912" width="11.42578125" style="33"/>
    <col min="6913" max="6914" width="5.7109375" style="33" customWidth="1"/>
    <col min="6915" max="6915" width="0" style="33" hidden="1" customWidth="1"/>
    <col min="6916" max="6916" width="11.42578125" style="33" customWidth="1"/>
    <col min="6917" max="6917" width="23.42578125" style="33" customWidth="1"/>
    <col min="6918" max="6918" width="15.7109375" style="33" customWidth="1"/>
    <col min="6919" max="6919" width="28.42578125" style="33" customWidth="1"/>
    <col min="6920" max="6920" width="14.28515625" style="33" customWidth="1"/>
    <col min="6921" max="6922" width="10" style="33" customWidth="1"/>
    <col min="6923" max="6928" width="0" style="33" hidden="1" customWidth="1"/>
    <col min="6929" max="7168" width="11.42578125" style="33"/>
    <col min="7169" max="7170" width="5.7109375" style="33" customWidth="1"/>
    <col min="7171" max="7171" width="0" style="33" hidden="1" customWidth="1"/>
    <col min="7172" max="7172" width="11.42578125" style="33" customWidth="1"/>
    <col min="7173" max="7173" width="23.42578125" style="33" customWidth="1"/>
    <col min="7174" max="7174" width="15.7109375" style="33" customWidth="1"/>
    <col min="7175" max="7175" width="28.42578125" style="33" customWidth="1"/>
    <col min="7176" max="7176" width="14.28515625" style="33" customWidth="1"/>
    <col min="7177" max="7178" width="10" style="33" customWidth="1"/>
    <col min="7179" max="7184" width="0" style="33" hidden="1" customWidth="1"/>
    <col min="7185" max="7424" width="11.42578125" style="33"/>
    <col min="7425" max="7426" width="5.7109375" style="33" customWidth="1"/>
    <col min="7427" max="7427" width="0" style="33" hidden="1" customWidth="1"/>
    <col min="7428" max="7428" width="11.42578125" style="33" customWidth="1"/>
    <col min="7429" max="7429" width="23.42578125" style="33" customWidth="1"/>
    <col min="7430" max="7430" width="15.7109375" style="33" customWidth="1"/>
    <col min="7431" max="7431" width="28.42578125" style="33" customWidth="1"/>
    <col min="7432" max="7432" width="14.28515625" style="33" customWidth="1"/>
    <col min="7433" max="7434" width="10" style="33" customWidth="1"/>
    <col min="7435" max="7440" width="0" style="33" hidden="1" customWidth="1"/>
    <col min="7441" max="7680" width="11.42578125" style="33"/>
    <col min="7681" max="7682" width="5.7109375" style="33" customWidth="1"/>
    <col min="7683" max="7683" width="0" style="33" hidden="1" customWidth="1"/>
    <col min="7684" max="7684" width="11.42578125" style="33" customWidth="1"/>
    <col min="7685" max="7685" width="23.42578125" style="33" customWidth="1"/>
    <col min="7686" max="7686" width="15.7109375" style="33" customWidth="1"/>
    <col min="7687" max="7687" width="28.42578125" style="33" customWidth="1"/>
    <col min="7688" max="7688" width="14.28515625" style="33" customWidth="1"/>
    <col min="7689" max="7690" width="10" style="33" customWidth="1"/>
    <col min="7691" max="7696" width="0" style="33" hidden="1" customWidth="1"/>
    <col min="7697" max="7936" width="11.42578125" style="33"/>
    <col min="7937" max="7938" width="5.7109375" style="33" customWidth="1"/>
    <col min="7939" max="7939" width="0" style="33" hidden="1" customWidth="1"/>
    <col min="7940" max="7940" width="11.42578125" style="33" customWidth="1"/>
    <col min="7941" max="7941" width="23.42578125" style="33" customWidth="1"/>
    <col min="7942" max="7942" width="15.7109375" style="33" customWidth="1"/>
    <col min="7943" max="7943" width="28.42578125" style="33" customWidth="1"/>
    <col min="7944" max="7944" width="14.28515625" style="33" customWidth="1"/>
    <col min="7945" max="7946" width="10" style="33" customWidth="1"/>
    <col min="7947" max="7952" width="0" style="33" hidden="1" customWidth="1"/>
    <col min="7953" max="8192" width="11.42578125" style="33"/>
    <col min="8193" max="8194" width="5.7109375" style="33" customWidth="1"/>
    <col min="8195" max="8195" width="0" style="33" hidden="1" customWidth="1"/>
    <col min="8196" max="8196" width="11.42578125" style="33" customWidth="1"/>
    <col min="8197" max="8197" width="23.42578125" style="33" customWidth="1"/>
    <col min="8198" max="8198" width="15.7109375" style="33" customWidth="1"/>
    <col min="8199" max="8199" width="28.42578125" style="33" customWidth="1"/>
    <col min="8200" max="8200" width="14.28515625" style="33" customWidth="1"/>
    <col min="8201" max="8202" width="10" style="33" customWidth="1"/>
    <col min="8203" max="8208" width="0" style="33" hidden="1" customWidth="1"/>
    <col min="8209" max="8448" width="11.42578125" style="33"/>
    <col min="8449" max="8450" width="5.7109375" style="33" customWidth="1"/>
    <col min="8451" max="8451" width="0" style="33" hidden="1" customWidth="1"/>
    <col min="8452" max="8452" width="11.42578125" style="33" customWidth="1"/>
    <col min="8453" max="8453" width="23.42578125" style="33" customWidth="1"/>
    <col min="8454" max="8454" width="15.7109375" style="33" customWidth="1"/>
    <col min="8455" max="8455" width="28.42578125" style="33" customWidth="1"/>
    <col min="8456" max="8456" width="14.28515625" style="33" customWidth="1"/>
    <col min="8457" max="8458" width="10" style="33" customWidth="1"/>
    <col min="8459" max="8464" width="0" style="33" hidden="1" customWidth="1"/>
    <col min="8465" max="8704" width="11.42578125" style="33"/>
    <col min="8705" max="8706" width="5.7109375" style="33" customWidth="1"/>
    <col min="8707" max="8707" width="0" style="33" hidden="1" customWidth="1"/>
    <col min="8708" max="8708" width="11.42578125" style="33" customWidth="1"/>
    <col min="8709" max="8709" width="23.42578125" style="33" customWidth="1"/>
    <col min="8710" max="8710" width="15.7109375" style="33" customWidth="1"/>
    <col min="8711" max="8711" width="28.42578125" style="33" customWidth="1"/>
    <col min="8712" max="8712" width="14.28515625" style="33" customWidth="1"/>
    <col min="8713" max="8714" width="10" style="33" customWidth="1"/>
    <col min="8715" max="8720" width="0" style="33" hidden="1" customWidth="1"/>
    <col min="8721" max="8960" width="11.42578125" style="33"/>
    <col min="8961" max="8962" width="5.7109375" style="33" customWidth="1"/>
    <col min="8963" max="8963" width="0" style="33" hidden="1" customWidth="1"/>
    <col min="8964" max="8964" width="11.42578125" style="33" customWidth="1"/>
    <col min="8965" max="8965" width="23.42578125" style="33" customWidth="1"/>
    <col min="8966" max="8966" width="15.7109375" style="33" customWidth="1"/>
    <col min="8967" max="8967" width="28.42578125" style="33" customWidth="1"/>
    <col min="8968" max="8968" width="14.28515625" style="33" customWidth="1"/>
    <col min="8969" max="8970" width="10" style="33" customWidth="1"/>
    <col min="8971" max="8976" width="0" style="33" hidden="1" customWidth="1"/>
    <col min="8977" max="9216" width="11.42578125" style="33"/>
    <col min="9217" max="9218" width="5.7109375" style="33" customWidth="1"/>
    <col min="9219" max="9219" width="0" style="33" hidden="1" customWidth="1"/>
    <col min="9220" max="9220" width="11.42578125" style="33" customWidth="1"/>
    <col min="9221" max="9221" width="23.42578125" style="33" customWidth="1"/>
    <col min="9222" max="9222" width="15.7109375" style="33" customWidth="1"/>
    <col min="9223" max="9223" width="28.42578125" style="33" customWidth="1"/>
    <col min="9224" max="9224" width="14.28515625" style="33" customWidth="1"/>
    <col min="9225" max="9226" width="10" style="33" customWidth="1"/>
    <col min="9227" max="9232" width="0" style="33" hidden="1" customWidth="1"/>
    <col min="9233" max="9472" width="11.42578125" style="33"/>
    <col min="9473" max="9474" width="5.7109375" style="33" customWidth="1"/>
    <col min="9475" max="9475" width="0" style="33" hidden="1" customWidth="1"/>
    <col min="9476" max="9476" width="11.42578125" style="33" customWidth="1"/>
    <col min="9477" max="9477" width="23.42578125" style="33" customWidth="1"/>
    <col min="9478" max="9478" width="15.7109375" style="33" customWidth="1"/>
    <col min="9479" max="9479" width="28.42578125" style="33" customWidth="1"/>
    <col min="9480" max="9480" width="14.28515625" style="33" customWidth="1"/>
    <col min="9481" max="9482" width="10" style="33" customWidth="1"/>
    <col min="9483" max="9488" width="0" style="33" hidden="1" customWidth="1"/>
    <col min="9489" max="9728" width="11.42578125" style="33"/>
    <col min="9729" max="9730" width="5.7109375" style="33" customWidth="1"/>
    <col min="9731" max="9731" width="0" style="33" hidden="1" customWidth="1"/>
    <col min="9732" max="9732" width="11.42578125" style="33" customWidth="1"/>
    <col min="9733" max="9733" width="23.42578125" style="33" customWidth="1"/>
    <col min="9734" max="9734" width="15.7109375" style="33" customWidth="1"/>
    <col min="9735" max="9735" width="28.42578125" style="33" customWidth="1"/>
    <col min="9736" max="9736" width="14.28515625" style="33" customWidth="1"/>
    <col min="9737" max="9738" width="10" style="33" customWidth="1"/>
    <col min="9739" max="9744" width="0" style="33" hidden="1" customWidth="1"/>
    <col min="9745" max="9984" width="11.42578125" style="33"/>
    <col min="9985" max="9986" width="5.7109375" style="33" customWidth="1"/>
    <col min="9987" max="9987" width="0" style="33" hidden="1" customWidth="1"/>
    <col min="9988" max="9988" width="11.42578125" style="33" customWidth="1"/>
    <col min="9989" max="9989" width="23.42578125" style="33" customWidth="1"/>
    <col min="9990" max="9990" width="15.7109375" style="33" customWidth="1"/>
    <col min="9991" max="9991" width="28.42578125" style="33" customWidth="1"/>
    <col min="9992" max="9992" width="14.28515625" style="33" customWidth="1"/>
    <col min="9993" max="9994" width="10" style="33" customWidth="1"/>
    <col min="9995" max="10000" width="0" style="33" hidden="1" customWidth="1"/>
    <col min="10001" max="10240" width="11.42578125" style="33"/>
    <col min="10241" max="10242" width="5.7109375" style="33" customWidth="1"/>
    <col min="10243" max="10243" width="0" style="33" hidden="1" customWidth="1"/>
    <col min="10244" max="10244" width="11.42578125" style="33" customWidth="1"/>
    <col min="10245" max="10245" width="23.42578125" style="33" customWidth="1"/>
    <col min="10246" max="10246" width="15.7109375" style="33" customWidth="1"/>
    <col min="10247" max="10247" width="28.42578125" style="33" customWidth="1"/>
    <col min="10248" max="10248" width="14.28515625" style="33" customWidth="1"/>
    <col min="10249" max="10250" width="10" style="33" customWidth="1"/>
    <col min="10251" max="10256" width="0" style="33" hidden="1" customWidth="1"/>
    <col min="10257" max="10496" width="11.42578125" style="33"/>
    <col min="10497" max="10498" width="5.7109375" style="33" customWidth="1"/>
    <col min="10499" max="10499" width="0" style="33" hidden="1" customWidth="1"/>
    <col min="10500" max="10500" width="11.42578125" style="33" customWidth="1"/>
    <col min="10501" max="10501" width="23.42578125" style="33" customWidth="1"/>
    <col min="10502" max="10502" width="15.7109375" style="33" customWidth="1"/>
    <col min="10503" max="10503" width="28.42578125" style="33" customWidth="1"/>
    <col min="10504" max="10504" width="14.28515625" style="33" customWidth="1"/>
    <col min="10505" max="10506" width="10" style="33" customWidth="1"/>
    <col min="10507" max="10512" width="0" style="33" hidden="1" customWidth="1"/>
    <col min="10513" max="10752" width="11.42578125" style="33"/>
    <col min="10753" max="10754" width="5.7109375" style="33" customWidth="1"/>
    <col min="10755" max="10755" width="0" style="33" hidden="1" customWidth="1"/>
    <col min="10756" max="10756" width="11.42578125" style="33" customWidth="1"/>
    <col min="10757" max="10757" width="23.42578125" style="33" customWidth="1"/>
    <col min="10758" max="10758" width="15.7109375" style="33" customWidth="1"/>
    <col min="10759" max="10759" width="28.42578125" style="33" customWidth="1"/>
    <col min="10760" max="10760" width="14.28515625" style="33" customWidth="1"/>
    <col min="10761" max="10762" width="10" style="33" customWidth="1"/>
    <col min="10763" max="10768" width="0" style="33" hidden="1" customWidth="1"/>
    <col min="10769" max="11008" width="11.42578125" style="33"/>
    <col min="11009" max="11010" width="5.7109375" style="33" customWidth="1"/>
    <col min="11011" max="11011" width="0" style="33" hidden="1" customWidth="1"/>
    <col min="11012" max="11012" width="11.42578125" style="33" customWidth="1"/>
    <col min="11013" max="11013" width="23.42578125" style="33" customWidth="1"/>
    <col min="11014" max="11014" width="15.7109375" style="33" customWidth="1"/>
    <col min="11015" max="11015" width="28.42578125" style="33" customWidth="1"/>
    <col min="11016" max="11016" width="14.28515625" style="33" customWidth="1"/>
    <col min="11017" max="11018" width="10" style="33" customWidth="1"/>
    <col min="11019" max="11024" width="0" style="33" hidden="1" customWidth="1"/>
    <col min="11025" max="11264" width="11.42578125" style="33"/>
    <col min="11265" max="11266" width="5.7109375" style="33" customWidth="1"/>
    <col min="11267" max="11267" width="0" style="33" hidden="1" customWidth="1"/>
    <col min="11268" max="11268" width="11.42578125" style="33" customWidth="1"/>
    <col min="11269" max="11269" width="23.42578125" style="33" customWidth="1"/>
    <col min="11270" max="11270" width="15.7109375" style="33" customWidth="1"/>
    <col min="11271" max="11271" width="28.42578125" style="33" customWidth="1"/>
    <col min="11272" max="11272" width="14.28515625" style="33" customWidth="1"/>
    <col min="11273" max="11274" width="10" style="33" customWidth="1"/>
    <col min="11275" max="11280" width="0" style="33" hidden="1" customWidth="1"/>
    <col min="11281" max="11520" width="11.42578125" style="33"/>
    <col min="11521" max="11522" width="5.7109375" style="33" customWidth="1"/>
    <col min="11523" max="11523" width="0" style="33" hidden="1" customWidth="1"/>
    <col min="11524" max="11524" width="11.42578125" style="33" customWidth="1"/>
    <col min="11525" max="11525" width="23.42578125" style="33" customWidth="1"/>
    <col min="11526" max="11526" width="15.7109375" style="33" customWidth="1"/>
    <col min="11527" max="11527" width="28.42578125" style="33" customWidth="1"/>
    <col min="11528" max="11528" width="14.28515625" style="33" customWidth="1"/>
    <col min="11529" max="11530" width="10" style="33" customWidth="1"/>
    <col min="11531" max="11536" width="0" style="33" hidden="1" customWidth="1"/>
    <col min="11537" max="11776" width="11.42578125" style="33"/>
    <col min="11777" max="11778" width="5.7109375" style="33" customWidth="1"/>
    <col min="11779" max="11779" width="0" style="33" hidden="1" customWidth="1"/>
    <col min="11780" max="11780" width="11.42578125" style="33" customWidth="1"/>
    <col min="11781" max="11781" width="23.42578125" style="33" customWidth="1"/>
    <col min="11782" max="11782" width="15.7109375" style="33" customWidth="1"/>
    <col min="11783" max="11783" width="28.42578125" style="33" customWidth="1"/>
    <col min="11784" max="11784" width="14.28515625" style="33" customWidth="1"/>
    <col min="11785" max="11786" width="10" style="33" customWidth="1"/>
    <col min="11787" max="11792" width="0" style="33" hidden="1" customWidth="1"/>
    <col min="11793" max="12032" width="11.42578125" style="33"/>
    <col min="12033" max="12034" width="5.7109375" style="33" customWidth="1"/>
    <col min="12035" max="12035" width="0" style="33" hidden="1" customWidth="1"/>
    <col min="12036" max="12036" width="11.42578125" style="33" customWidth="1"/>
    <col min="12037" max="12037" width="23.42578125" style="33" customWidth="1"/>
    <col min="12038" max="12038" width="15.7109375" style="33" customWidth="1"/>
    <col min="12039" max="12039" width="28.42578125" style="33" customWidth="1"/>
    <col min="12040" max="12040" width="14.28515625" style="33" customWidth="1"/>
    <col min="12041" max="12042" width="10" style="33" customWidth="1"/>
    <col min="12043" max="12048" width="0" style="33" hidden="1" customWidth="1"/>
    <col min="12049" max="12288" width="11.42578125" style="33"/>
    <col min="12289" max="12290" width="5.7109375" style="33" customWidth="1"/>
    <col min="12291" max="12291" width="0" style="33" hidden="1" customWidth="1"/>
    <col min="12292" max="12292" width="11.42578125" style="33" customWidth="1"/>
    <col min="12293" max="12293" width="23.42578125" style="33" customWidth="1"/>
    <col min="12294" max="12294" width="15.7109375" style="33" customWidth="1"/>
    <col min="12295" max="12295" width="28.42578125" style="33" customWidth="1"/>
    <col min="12296" max="12296" width="14.28515625" style="33" customWidth="1"/>
    <col min="12297" max="12298" width="10" style="33" customWidth="1"/>
    <col min="12299" max="12304" width="0" style="33" hidden="1" customWidth="1"/>
    <col min="12305" max="12544" width="11.42578125" style="33"/>
    <col min="12545" max="12546" width="5.7109375" style="33" customWidth="1"/>
    <col min="12547" max="12547" width="0" style="33" hidden="1" customWidth="1"/>
    <col min="12548" max="12548" width="11.42578125" style="33" customWidth="1"/>
    <col min="12549" max="12549" width="23.42578125" style="33" customWidth="1"/>
    <col min="12550" max="12550" width="15.7109375" style="33" customWidth="1"/>
    <col min="12551" max="12551" width="28.42578125" style="33" customWidth="1"/>
    <col min="12552" max="12552" width="14.28515625" style="33" customWidth="1"/>
    <col min="12553" max="12554" width="10" style="33" customWidth="1"/>
    <col min="12555" max="12560" width="0" style="33" hidden="1" customWidth="1"/>
    <col min="12561" max="12800" width="11.42578125" style="33"/>
    <col min="12801" max="12802" width="5.7109375" style="33" customWidth="1"/>
    <col min="12803" max="12803" width="0" style="33" hidden="1" customWidth="1"/>
    <col min="12804" max="12804" width="11.42578125" style="33" customWidth="1"/>
    <col min="12805" max="12805" width="23.42578125" style="33" customWidth="1"/>
    <col min="12806" max="12806" width="15.7109375" style="33" customWidth="1"/>
    <col min="12807" max="12807" width="28.42578125" style="33" customWidth="1"/>
    <col min="12808" max="12808" width="14.28515625" style="33" customWidth="1"/>
    <col min="12809" max="12810" width="10" style="33" customWidth="1"/>
    <col min="12811" max="12816" width="0" style="33" hidden="1" customWidth="1"/>
    <col min="12817" max="13056" width="11.42578125" style="33"/>
    <col min="13057" max="13058" width="5.7109375" style="33" customWidth="1"/>
    <col min="13059" max="13059" width="0" style="33" hidden="1" customWidth="1"/>
    <col min="13060" max="13060" width="11.42578125" style="33" customWidth="1"/>
    <col min="13061" max="13061" width="23.42578125" style="33" customWidth="1"/>
    <col min="13062" max="13062" width="15.7109375" style="33" customWidth="1"/>
    <col min="13063" max="13063" width="28.42578125" style="33" customWidth="1"/>
    <col min="13064" max="13064" width="14.28515625" style="33" customWidth="1"/>
    <col min="13065" max="13066" width="10" style="33" customWidth="1"/>
    <col min="13067" max="13072" width="0" style="33" hidden="1" customWidth="1"/>
    <col min="13073" max="13312" width="11.42578125" style="33"/>
    <col min="13313" max="13314" width="5.7109375" style="33" customWidth="1"/>
    <col min="13315" max="13315" width="0" style="33" hidden="1" customWidth="1"/>
    <col min="13316" max="13316" width="11.42578125" style="33" customWidth="1"/>
    <col min="13317" max="13317" width="23.42578125" style="33" customWidth="1"/>
    <col min="13318" max="13318" width="15.7109375" style="33" customWidth="1"/>
    <col min="13319" max="13319" width="28.42578125" style="33" customWidth="1"/>
    <col min="13320" max="13320" width="14.28515625" style="33" customWidth="1"/>
    <col min="13321" max="13322" width="10" style="33" customWidth="1"/>
    <col min="13323" max="13328" width="0" style="33" hidden="1" customWidth="1"/>
    <col min="13329" max="13568" width="11.42578125" style="33"/>
    <col min="13569" max="13570" width="5.7109375" style="33" customWidth="1"/>
    <col min="13571" max="13571" width="0" style="33" hidden="1" customWidth="1"/>
    <col min="13572" max="13572" width="11.42578125" style="33" customWidth="1"/>
    <col min="13573" max="13573" width="23.42578125" style="33" customWidth="1"/>
    <col min="13574" max="13574" width="15.7109375" style="33" customWidth="1"/>
    <col min="13575" max="13575" width="28.42578125" style="33" customWidth="1"/>
    <col min="13576" max="13576" width="14.28515625" style="33" customWidth="1"/>
    <col min="13577" max="13578" width="10" style="33" customWidth="1"/>
    <col min="13579" max="13584" width="0" style="33" hidden="1" customWidth="1"/>
    <col min="13585" max="13824" width="11.42578125" style="33"/>
    <col min="13825" max="13826" width="5.7109375" style="33" customWidth="1"/>
    <col min="13827" max="13827" width="0" style="33" hidden="1" customWidth="1"/>
    <col min="13828" max="13828" width="11.42578125" style="33" customWidth="1"/>
    <col min="13829" max="13829" width="23.42578125" style="33" customWidth="1"/>
    <col min="13830" max="13830" width="15.7109375" style="33" customWidth="1"/>
    <col min="13831" max="13831" width="28.42578125" style="33" customWidth="1"/>
    <col min="13832" max="13832" width="14.28515625" style="33" customWidth="1"/>
    <col min="13833" max="13834" width="10" style="33" customWidth="1"/>
    <col min="13835" max="13840" width="0" style="33" hidden="1" customWidth="1"/>
    <col min="13841" max="14080" width="11.42578125" style="33"/>
    <col min="14081" max="14082" width="5.7109375" style="33" customWidth="1"/>
    <col min="14083" max="14083" width="0" style="33" hidden="1" customWidth="1"/>
    <col min="14084" max="14084" width="11.42578125" style="33" customWidth="1"/>
    <col min="14085" max="14085" width="23.42578125" style="33" customWidth="1"/>
    <col min="14086" max="14086" width="15.7109375" style="33" customWidth="1"/>
    <col min="14087" max="14087" width="28.42578125" style="33" customWidth="1"/>
    <col min="14088" max="14088" width="14.28515625" style="33" customWidth="1"/>
    <col min="14089" max="14090" width="10" style="33" customWidth="1"/>
    <col min="14091" max="14096" width="0" style="33" hidden="1" customWidth="1"/>
    <col min="14097" max="14336" width="11.42578125" style="33"/>
    <col min="14337" max="14338" width="5.7109375" style="33" customWidth="1"/>
    <col min="14339" max="14339" width="0" style="33" hidden="1" customWidth="1"/>
    <col min="14340" max="14340" width="11.42578125" style="33" customWidth="1"/>
    <col min="14341" max="14341" width="23.42578125" style="33" customWidth="1"/>
    <col min="14342" max="14342" width="15.7109375" style="33" customWidth="1"/>
    <col min="14343" max="14343" width="28.42578125" style="33" customWidth="1"/>
    <col min="14344" max="14344" width="14.28515625" style="33" customWidth="1"/>
    <col min="14345" max="14346" width="10" style="33" customWidth="1"/>
    <col min="14347" max="14352" width="0" style="33" hidden="1" customWidth="1"/>
    <col min="14353" max="14592" width="11.42578125" style="33"/>
    <col min="14593" max="14594" width="5.7109375" style="33" customWidth="1"/>
    <col min="14595" max="14595" width="0" style="33" hidden="1" customWidth="1"/>
    <col min="14596" max="14596" width="11.42578125" style="33" customWidth="1"/>
    <col min="14597" max="14597" width="23.42578125" style="33" customWidth="1"/>
    <col min="14598" max="14598" width="15.7109375" style="33" customWidth="1"/>
    <col min="14599" max="14599" width="28.42578125" style="33" customWidth="1"/>
    <col min="14600" max="14600" width="14.28515625" style="33" customWidth="1"/>
    <col min="14601" max="14602" width="10" style="33" customWidth="1"/>
    <col min="14603" max="14608" width="0" style="33" hidden="1" customWidth="1"/>
    <col min="14609" max="14848" width="11.42578125" style="33"/>
    <col min="14849" max="14850" width="5.7109375" style="33" customWidth="1"/>
    <col min="14851" max="14851" width="0" style="33" hidden="1" customWidth="1"/>
    <col min="14852" max="14852" width="11.42578125" style="33" customWidth="1"/>
    <col min="14853" max="14853" width="23.42578125" style="33" customWidth="1"/>
    <col min="14854" max="14854" width="15.7109375" style="33" customWidth="1"/>
    <col min="14855" max="14855" width="28.42578125" style="33" customWidth="1"/>
    <col min="14856" max="14856" width="14.28515625" style="33" customWidth="1"/>
    <col min="14857" max="14858" width="10" style="33" customWidth="1"/>
    <col min="14859" max="14864" width="0" style="33" hidden="1" customWidth="1"/>
    <col min="14865" max="15104" width="11.42578125" style="33"/>
    <col min="15105" max="15106" width="5.7109375" style="33" customWidth="1"/>
    <col min="15107" max="15107" width="0" style="33" hidden="1" customWidth="1"/>
    <col min="15108" max="15108" width="11.42578125" style="33" customWidth="1"/>
    <col min="15109" max="15109" width="23.42578125" style="33" customWidth="1"/>
    <col min="15110" max="15110" width="15.7109375" style="33" customWidth="1"/>
    <col min="15111" max="15111" width="28.42578125" style="33" customWidth="1"/>
    <col min="15112" max="15112" width="14.28515625" style="33" customWidth="1"/>
    <col min="15113" max="15114" width="10" style="33" customWidth="1"/>
    <col min="15115" max="15120" width="0" style="33" hidden="1" customWidth="1"/>
    <col min="15121" max="15360" width="11.42578125" style="33"/>
    <col min="15361" max="15362" width="5.7109375" style="33" customWidth="1"/>
    <col min="15363" max="15363" width="0" style="33" hidden="1" customWidth="1"/>
    <col min="15364" max="15364" width="11.42578125" style="33" customWidth="1"/>
    <col min="15365" max="15365" width="23.42578125" style="33" customWidth="1"/>
    <col min="15366" max="15366" width="15.7109375" style="33" customWidth="1"/>
    <col min="15367" max="15367" width="28.42578125" style="33" customWidth="1"/>
    <col min="15368" max="15368" width="14.28515625" style="33" customWidth="1"/>
    <col min="15369" max="15370" width="10" style="33" customWidth="1"/>
    <col min="15371" max="15376" width="0" style="33" hidden="1" customWidth="1"/>
    <col min="15377" max="15616" width="11.42578125" style="33"/>
    <col min="15617" max="15618" width="5.7109375" style="33" customWidth="1"/>
    <col min="15619" max="15619" width="0" style="33" hidden="1" customWidth="1"/>
    <col min="15620" max="15620" width="11.42578125" style="33" customWidth="1"/>
    <col min="15621" max="15621" width="23.42578125" style="33" customWidth="1"/>
    <col min="15622" max="15622" width="15.7109375" style="33" customWidth="1"/>
    <col min="15623" max="15623" width="28.42578125" style="33" customWidth="1"/>
    <col min="15624" max="15624" width="14.28515625" style="33" customWidth="1"/>
    <col min="15625" max="15626" width="10" style="33" customWidth="1"/>
    <col min="15627" max="15632" width="0" style="33" hidden="1" customWidth="1"/>
    <col min="15633" max="15872" width="11.42578125" style="33"/>
    <col min="15873" max="15874" width="5.7109375" style="33" customWidth="1"/>
    <col min="15875" max="15875" width="0" style="33" hidden="1" customWidth="1"/>
    <col min="15876" max="15876" width="11.42578125" style="33" customWidth="1"/>
    <col min="15877" max="15877" width="23.42578125" style="33" customWidth="1"/>
    <col min="15878" max="15878" width="15.7109375" style="33" customWidth="1"/>
    <col min="15879" max="15879" width="28.42578125" style="33" customWidth="1"/>
    <col min="15880" max="15880" width="14.28515625" style="33" customWidth="1"/>
    <col min="15881" max="15882" width="10" style="33" customWidth="1"/>
    <col min="15883" max="15888" width="0" style="33" hidden="1" customWidth="1"/>
    <col min="15889" max="16128" width="11.42578125" style="33"/>
    <col min="16129" max="16130" width="5.7109375" style="33" customWidth="1"/>
    <col min="16131" max="16131" width="0" style="33" hidden="1" customWidth="1"/>
    <col min="16132" max="16132" width="11.42578125" style="33" customWidth="1"/>
    <col min="16133" max="16133" width="23.42578125" style="33" customWidth="1"/>
    <col min="16134" max="16134" width="15.7109375" style="33" customWidth="1"/>
    <col min="16135" max="16135" width="28.42578125" style="33" customWidth="1"/>
    <col min="16136" max="16136" width="14.28515625" style="33" customWidth="1"/>
    <col min="16137" max="16138" width="10" style="33" customWidth="1"/>
    <col min="16139" max="16144" width="0" style="33" hidden="1" customWidth="1"/>
    <col min="16145" max="16384" width="11.42578125" style="33"/>
  </cols>
  <sheetData>
    <row r="1" spans="1:16" s="7" customFormat="1" ht="15" x14ac:dyDescent="0.25">
      <c r="A1" s="1"/>
      <c r="B1" s="2"/>
      <c r="C1" s="2"/>
      <c r="D1" s="3" t="s">
        <v>0</v>
      </c>
      <c r="E1" s="4" t="str">
        <f>'[1]Etat de Résultat'!I20</f>
        <v>3ème MANCHE DE LA COUPE D'ILE DE FRANCE VTT JEUNES</v>
      </c>
      <c r="F1" s="4"/>
      <c r="G1" s="3" t="s">
        <v>1</v>
      </c>
      <c r="H1" s="5" t="str">
        <f>'[1]Engag Pre'!D5</f>
        <v>Prélicenciés</v>
      </c>
      <c r="I1" s="6"/>
    </row>
    <row r="2" spans="1:16" s="7" customFormat="1" ht="15" x14ac:dyDescent="0.25">
      <c r="A2" s="1"/>
      <c r="B2" s="2"/>
      <c r="C2" s="2"/>
      <c r="D2" s="3" t="s">
        <v>2</v>
      </c>
      <c r="E2" s="4" t="str">
        <f>'[1]Etat de Résultat'!E17</f>
        <v>SOUPPES SUR LOING</v>
      </c>
      <c r="F2" s="4"/>
      <c r="G2" s="3" t="s">
        <v>3</v>
      </c>
      <c r="H2" s="8">
        <f>'[1]Etat de Résultat'!R17</f>
        <v>77</v>
      </c>
      <c r="I2" s="9"/>
    </row>
    <row r="3" spans="1:16" s="7" customFormat="1" ht="15" x14ac:dyDescent="0.25">
      <c r="A3" s="1"/>
      <c r="B3" s="2"/>
      <c r="C3" s="2"/>
      <c r="D3" s="3" t="s">
        <v>4</v>
      </c>
      <c r="E3" s="4" t="str">
        <f>'[1]Etat de Résultat'!I21</f>
        <v>VC SULPICIEN</v>
      </c>
      <c r="F3" s="4"/>
      <c r="G3" s="4"/>
      <c r="H3" s="4"/>
      <c r="I3" s="9"/>
      <c r="J3" s="9"/>
    </row>
    <row r="4" spans="1:16" s="7" customFormat="1" ht="14.25" x14ac:dyDescent="0.2">
      <c r="A4" s="1"/>
      <c r="D4" s="10"/>
      <c r="E4" s="9"/>
      <c r="F4" s="11" t="s">
        <v>5</v>
      </c>
      <c r="G4" s="12"/>
      <c r="H4" s="9"/>
      <c r="I4" s="9"/>
    </row>
    <row r="5" spans="1:16" s="7" customFormat="1" ht="15" x14ac:dyDescent="0.25">
      <c r="A5" s="1"/>
      <c r="D5" s="3" t="s">
        <v>6</v>
      </c>
      <c r="E5" s="13">
        <f>'[1]Engag Pre'!D6</f>
        <v>1</v>
      </c>
      <c r="F5" s="14" t="s">
        <v>7</v>
      </c>
      <c r="G5" s="15">
        <f>'[1]Engag Pre'!D4</f>
        <v>43176</v>
      </c>
      <c r="H5" s="14"/>
      <c r="I5" s="14"/>
    </row>
    <row r="6" spans="1:16" s="7" customFormat="1" ht="15" x14ac:dyDescent="0.25">
      <c r="A6" s="1"/>
      <c r="D6" s="3" t="s">
        <v>8</v>
      </c>
      <c r="E6" s="13">
        <f>'[1]Engag Pre'!F6</f>
        <v>1</v>
      </c>
      <c r="F6" s="14" t="s">
        <v>9</v>
      </c>
      <c r="G6" s="15" t="str">
        <f>'[1]Engag Pre'!F4</f>
        <v>VTT</v>
      </c>
      <c r="H6" s="14"/>
      <c r="I6" s="14"/>
    </row>
    <row r="7" spans="1:16" s="7" customFormat="1" ht="15.75" thickBot="1" x14ac:dyDescent="0.3">
      <c r="A7" s="1"/>
      <c r="D7" s="3" t="s">
        <v>10</v>
      </c>
      <c r="E7" s="13">
        <f>COUNTA(B10:B109)</f>
        <v>1</v>
      </c>
      <c r="F7" s="16" t="s">
        <v>11</v>
      </c>
      <c r="G7" s="12"/>
    </row>
    <row r="8" spans="1:16" s="7" customFormat="1" ht="15.75" thickBot="1" x14ac:dyDescent="0.3">
      <c r="A8" s="17" t="s">
        <v>12</v>
      </c>
      <c r="B8" s="18"/>
      <c r="C8" s="18"/>
      <c r="D8" s="18"/>
      <c r="E8" s="18"/>
      <c r="F8" s="18"/>
      <c r="G8" s="18"/>
      <c r="H8" s="18"/>
      <c r="I8" s="19"/>
    </row>
    <row r="9" spans="1:16" s="22" customFormat="1" ht="14.25" x14ac:dyDescent="0.25">
      <c r="A9" s="20" t="s">
        <v>13</v>
      </c>
      <c r="B9" s="20" t="s">
        <v>14</v>
      </c>
      <c r="C9" s="21" t="s">
        <v>15</v>
      </c>
      <c r="D9" s="21" t="s">
        <v>16</v>
      </c>
      <c r="E9" s="21" t="s">
        <v>17</v>
      </c>
      <c r="F9" s="21" t="s">
        <v>18</v>
      </c>
      <c r="G9" s="21" t="s">
        <v>19</v>
      </c>
      <c r="H9" s="21" t="s">
        <v>20</v>
      </c>
      <c r="I9" s="20" t="s">
        <v>21</v>
      </c>
      <c r="J9" s="20" t="s">
        <v>22</v>
      </c>
    </row>
    <row r="10" spans="1:16" ht="15" customHeight="1" x14ac:dyDescent="0.25">
      <c r="A10" s="23">
        <v>1</v>
      </c>
      <c r="B10" s="23">
        <v>701</v>
      </c>
      <c r="C10" s="24" t="e">
        <f>IF(A10&gt;0,(VLOOKUP($A10,'[1]Engag Pre'!$A$10:$G$74,3,FALSE))," ")</f>
        <v>#N/A</v>
      </c>
      <c r="D10" s="25" t="str">
        <f>IF(B10&gt;0,(VLOOKUP($B10,'[1]Engag Pre'!$A$10:$G$109,7,FALSE))," ")</f>
        <v>48771260023</v>
      </c>
      <c r="E10" s="26" t="str">
        <f>IF(B10&gt;0,(VLOOKUP($B10,'[1]Engag Pre'!$A$10:$G$109,3,FALSE))," ")</f>
        <v>BIARNE CONTINANT</v>
      </c>
      <c r="F10" s="27" t="str">
        <f>IF(B10&gt;0,(VLOOKUP($B10,'[1]Engag Pre'!$A$10:$G$109,4,FALSE))," ")</f>
        <v>Mattew</v>
      </c>
      <c r="G10" s="28" t="str">
        <f>IF(B10&gt;0,(VLOOKUP($B10,'[1]Engag Pre'!$A$10:$G$109,5,FALSE))," ")</f>
        <v>EC BOUCLES DE LA MARNE</v>
      </c>
      <c r="H10" s="29" t="str">
        <f>IF(B10&gt;0,(VLOOKUP($B10,'[1]Engag Pre'!$A$10:$G$109,6,FALSE))," ")</f>
        <v>Prélicencié</v>
      </c>
      <c r="I10" s="30"/>
      <c r="J10" s="29" t="str">
        <f>IF(B10&gt;0,(VLOOKUP($B10,'[1]Engag Pre'!$A$10:$I$109,9,FALSE))," ")</f>
        <v>H</v>
      </c>
      <c r="K10" s="31" t="str">
        <f>IF(COUNTIF($G$10:$G10,G10)&lt;2,$G10," ")</f>
        <v>EC BOUCLES DE LA MARNE</v>
      </c>
      <c r="L10" s="32">
        <f t="shared" ref="L10:L73" si="0">IF($E$6&lt;5,1000,(IF(K10=G10,A10,"")))</f>
        <v>1000</v>
      </c>
      <c r="M10" s="31" t="str">
        <f>IF(COUNTIF($G$10:$G10,G10)&lt;3,$G10," ")</f>
        <v>EC BOUCLES DE LA MARNE</v>
      </c>
      <c r="N10" s="33">
        <f>IF(M10=$G10,$A10,"")</f>
        <v>1</v>
      </c>
      <c r="O10" s="33" t="str">
        <f>IF(M10=K10,"",M10)</f>
        <v/>
      </c>
      <c r="P10" s="33">
        <f>IF($E$6&lt;5,1000,(IF(O10=$G10,$A10,1000)))</f>
        <v>1000</v>
      </c>
    </row>
    <row r="11" spans="1:16" ht="15" customHeight="1" x14ac:dyDescent="0.25">
      <c r="A11" s="23">
        <v>2</v>
      </c>
      <c r="B11" s="23"/>
      <c r="C11" s="24" t="e">
        <f>IF(A11&gt;0,(VLOOKUP($A11,'[1]Engag Pre'!$A$10:$G$74,3,FALSE))," ")</f>
        <v>#N/A</v>
      </c>
      <c r="D11" s="25" t="str">
        <f>IF(B11&gt;0,(VLOOKUP($B11,'[1]Engag Pre'!$A$10:$G$109,7,FALSE))," ")</f>
        <v xml:space="preserve"> </v>
      </c>
      <c r="E11" s="26" t="str">
        <f>IF(B11&gt;0,(VLOOKUP($B11,'[1]Engag Pre'!$A$10:$G$109,3,FALSE))," ")</f>
        <v xml:space="preserve"> </v>
      </c>
      <c r="F11" s="27" t="str">
        <f>IF(B11&gt;0,(VLOOKUP($B11,'[1]Engag Pre'!$A$10:$G$109,4,FALSE))," ")</f>
        <v xml:space="preserve"> </v>
      </c>
      <c r="G11" s="28" t="str">
        <f>IF(B11&gt;0,(VLOOKUP($B11,'[1]Engag Pre'!$A$10:$G$109,5,FALSE))," ")</f>
        <v xml:space="preserve"> </v>
      </c>
      <c r="H11" s="29" t="str">
        <f>IF(B11&gt;0,(VLOOKUP($B11,'[1]Engag Pre'!$A$10:$G$109,6,FALSE))," ")</f>
        <v xml:space="preserve"> </v>
      </c>
      <c r="I11" s="30"/>
      <c r="J11" s="29" t="str">
        <f>IF(B11&gt;0,(VLOOKUP($B11,'[1]Engag Pre'!$A$10:$I$109,9,FALSE))," ")</f>
        <v xml:space="preserve"> </v>
      </c>
      <c r="K11" s="31" t="str">
        <f>IF(COUNTIF($G$10:$G11,G11)&lt;2,$G11," ")</f>
        <v xml:space="preserve"> </v>
      </c>
      <c r="L11" s="32">
        <f t="shared" si="0"/>
        <v>1000</v>
      </c>
      <c r="M11" s="31" t="str">
        <f>IF(COUNTIF($G$10:$G11,G11)&lt;3,$G11," ")</f>
        <v xml:space="preserve"> </v>
      </c>
      <c r="N11" s="33">
        <f t="shared" ref="N11:N74" si="1">IF(M11=$G11,$A11,"")</f>
        <v>2</v>
      </c>
      <c r="O11" s="33" t="str">
        <f t="shared" ref="O11:O74" si="2">IF(M11=K11,"",M11)</f>
        <v/>
      </c>
      <c r="P11" s="33">
        <f t="shared" ref="P11:P74" si="3">IF($E$6&lt;5,1000,(IF(O11=$G11,$A11,1000)))</f>
        <v>1000</v>
      </c>
    </row>
    <row r="12" spans="1:16" ht="15" customHeight="1" x14ac:dyDescent="0.25">
      <c r="A12" s="23">
        <v>3</v>
      </c>
      <c r="B12" s="23"/>
      <c r="C12" s="24" t="e">
        <f>IF(A12&gt;0,(VLOOKUP($A12,'[1]Engag Pre'!$A$10:$G$74,3,FALSE))," ")</f>
        <v>#N/A</v>
      </c>
      <c r="D12" s="25" t="str">
        <f>IF(B12&gt;0,(VLOOKUP($B12,'[1]Engag Pre'!$A$10:$G$109,7,FALSE))," ")</f>
        <v xml:space="preserve"> </v>
      </c>
      <c r="E12" s="26" t="str">
        <f>IF(B12&gt;0,(VLOOKUP($B12,'[1]Engag Pre'!$A$10:$G$109,3,FALSE))," ")</f>
        <v xml:space="preserve"> </v>
      </c>
      <c r="F12" s="27" t="str">
        <f>IF(B12&gt;0,(VLOOKUP($B12,'[1]Engag Pre'!$A$10:$G$109,4,FALSE))," ")</f>
        <v xml:space="preserve"> </v>
      </c>
      <c r="G12" s="28" t="str">
        <f>IF(B12&gt;0,(VLOOKUP($B12,'[1]Engag Pre'!$A$10:$G$109,5,FALSE))," ")</f>
        <v xml:space="preserve"> </v>
      </c>
      <c r="H12" s="29" t="str">
        <f>IF(B12&gt;0,(VLOOKUP($B12,'[1]Engag Pre'!$A$10:$G$109,6,FALSE))," ")</f>
        <v xml:space="preserve"> </v>
      </c>
      <c r="I12" s="30"/>
      <c r="J12" s="29" t="str">
        <f>IF(B12&gt;0,(VLOOKUP($B12,'[1]Engag Pre'!$A$10:$I$109,9,FALSE))," ")</f>
        <v xml:space="preserve"> </v>
      </c>
      <c r="K12" s="31" t="str">
        <f>IF(COUNTIF($G$10:$G12,G12)&lt;2,$G12," ")</f>
        <v xml:space="preserve"> </v>
      </c>
      <c r="L12" s="32">
        <f t="shared" si="0"/>
        <v>1000</v>
      </c>
      <c r="M12" s="31" t="str">
        <f>IF(COUNTIF($G$10:$G12,G12)&lt;3,$G12," ")</f>
        <v xml:space="preserve"> </v>
      </c>
      <c r="N12" s="33">
        <f t="shared" si="1"/>
        <v>3</v>
      </c>
      <c r="O12" s="33" t="str">
        <f t="shared" si="2"/>
        <v/>
      </c>
      <c r="P12" s="33">
        <f t="shared" si="3"/>
        <v>1000</v>
      </c>
    </row>
    <row r="13" spans="1:16" ht="15" customHeight="1" x14ac:dyDescent="0.25">
      <c r="A13" s="23">
        <v>4</v>
      </c>
      <c r="B13" s="23"/>
      <c r="C13" s="24" t="e">
        <f>IF(A13&gt;0,(VLOOKUP($A13,'[1]Engag Pre'!$A$10:$G$74,3,FALSE))," ")</f>
        <v>#N/A</v>
      </c>
      <c r="D13" s="25" t="str">
        <f>IF(B13&gt;0,(VLOOKUP($B13,'[1]Engag Pre'!$A$10:$G$109,7,FALSE))," ")</f>
        <v xml:space="preserve"> </v>
      </c>
      <c r="E13" s="26" t="str">
        <f>IF(B13&gt;0,(VLOOKUP($B13,'[1]Engag Pre'!$A$10:$G$109,3,FALSE))," ")</f>
        <v xml:space="preserve"> </v>
      </c>
      <c r="F13" s="27" t="str">
        <f>IF(B13&gt;0,(VLOOKUP($B13,'[1]Engag Pre'!$A$10:$G$109,4,FALSE))," ")</f>
        <v xml:space="preserve"> </v>
      </c>
      <c r="G13" s="28" t="str">
        <f>IF(B13&gt;0,(VLOOKUP($B13,'[1]Engag Pre'!$A$10:$G$109,5,FALSE))," ")</f>
        <v xml:space="preserve"> </v>
      </c>
      <c r="H13" s="29" t="str">
        <f>IF(B13&gt;0,(VLOOKUP($B13,'[1]Engag Pre'!$A$10:$G$109,6,FALSE))," ")</f>
        <v xml:space="preserve"> </v>
      </c>
      <c r="I13" s="30"/>
      <c r="J13" s="29" t="str">
        <f>IF(B13&gt;0,(VLOOKUP($B13,'[1]Engag Pre'!$A$10:$I$109,9,FALSE))," ")</f>
        <v xml:space="preserve"> </v>
      </c>
      <c r="K13" s="31" t="str">
        <f>IF(COUNTIF($G$10:$G13,G13)&lt;2,$G13," ")</f>
        <v xml:space="preserve"> </v>
      </c>
      <c r="L13" s="32">
        <f t="shared" si="0"/>
        <v>1000</v>
      </c>
      <c r="M13" s="31" t="str">
        <f>IF(COUNTIF($G$10:$G13,G13)&lt;3,$G13," ")</f>
        <v xml:space="preserve"> </v>
      </c>
      <c r="N13" s="33">
        <f t="shared" si="1"/>
        <v>4</v>
      </c>
      <c r="O13" s="33" t="str">
        <f t="shared" si="2"/>
        <v/>
      </c>
      <c r="P13" s="33">
        <f t="shared" si="3"/>
        <v>1000</v>
      </c>
    </row>
    <row r="14" spans="1:16" ht="15" customHeight="1" x14ac:dyDescent="0.25">
      <c r="A14" s="23">
        <v>5</v>
      </c>
      <c r="B14" s="23"/>
      <c r="C14" s="24" t="e">
        <f>IF(A14&gt;0,(VLOOKUP($A14,'[1]Engag Pre'!$A$10:$G$74,3,FALSE))," ")</f>
        <v>#N/A</v>
      </c>
      <c r="D14" s="25" t="str">
        <f>IF(B14&gt;0,(VLOOKUP($B14,'[1]Engag Pre'!$A$10:$G$109,7,FALSE))," ")</f>
        <v xml:space="preserve"> </v>
      </c>
      <c r="E14" s="26" t="str">
        <f>IF(B14&gt;0,(VLOOKUP($B14,'[1]Engag Pre'!$A$10:$G$109,3,FALSE))," ")</f>
        <v xml:space="preserve"> </v>
      </c>
      <c r="F14" s="27" t="str">
        <f>IF(B14&gt;0,(VLOOKUP($B14,'[1]Engag Pre'!$A$10:$G$109,4,FALSE))," ")</f>
        <v xml:space="preserve"> </v>
      </c>
      <c r="G14" s="28" t="str">
        <f>IF(B14&gt;0,(VLOOKUP($B14,'[1]Engag Pre'!$A$10:$G$109,5,FALSE))," ")</f>
        <v xml:space="preserve"> </v>
      </c>
      <c r="H14" s="29" t="str">
        <f>IF(B14&gt;0,(VLOOKUP($B14,'[1]Engag Pre'!$A$10:$G$109,6,FALSE))," ")</f>
        <v xml:space="preserve"> </v>
      </c>
      <c r="I14" s="30"/>
      <c r="J14" s="29" t="str">
        <f>IF(B14&gt;0,(VLOOKUP($B14,'[1]Engag Pre'!$A$10:$I$109,9,FALSE))," ")</f>
        <v xml:space="preserve"> </v>
      </c>
      <c r="K14" s="31" t="str">
        <f>IF(COUNTIF($G$10:$G14,G14)&lt;2,$G14," ")</f>
        <v xml:space="preserve"> </v>
      </c>
      <c r="L14" s="32">
        <f t="shared" si="0"/>
        <v>1000</v>
      </c>
      <c r="M14" s="31" t="str">
        <f>IF(COUNTIF($G$10:$G14,G14)&lt;3,$G14," ")</f>
        <v xml:space="preserve"> </v>
      </c>
      <c r="N14" s="33">
        <f t="shared" si="1"/>
        <v>5</v>
      </c>
      <c r="O14" s="33" t="str">
        <f t="shared" si="2"/>
        <v/>
      </c>
      <c r="P14" s="33">
        <f t="shared" si="3"/>
        <v>1000</v>
      </c>
    </row>
    <row r="15" spans="1:16" ht="15" customHeight="1" x14ac:dyDescent="0.25">
      <c r="A15" s="23">
        <v>6</v>
      </c>
      <c r="B15" s="23"/>
      <c r="C15" s="24" t="e">
        <f>IF(A15&gt;0,(VLOOKUP($A15,'[1]Engag Pre'!$A$10:$G$74,3,FALSE))," ")</f>
        <v>#N/A</v>
      </c>
      <c r="D15" s="25" t="str">
        <f>IF(B15&gt;0,(VLOOKUP($B15,'[1]Engag Pre'!$A$10:$G$109,7,FALSE))," ")</f>
        <v xml:space="preserve"> </v>
      </c>
      <c r="E15" s="26" t="str">
        <f>IF(B15&gt;0,(VLOOKUP($B15,'[1]Engag Pre'!$A$10:$G$109,3,FALSE))," ")</f>
        <v xml:space="preserve"> </v>
      </c>
      <c r="F15" s="27" t="str">
        <f>IF(B15&gt;0,(VLOOKUP($B15,'[1]Engag Pre'!$A$10:$G$109,4,FALSE))," ")</f>
        <v xml:space="preserve"> </v>
      </c>
      <c r="G15" s="28" t="str">
        <f>IF(B15&gt;0,(VLOOKUP($B15,'[1]Engag Pre'!$A$10:$G$109,5,FALSE))," ")</f>
        <v xml:space="preserve"> </v>
      </c>
      <c r="H15" s="29" t="str">
        <f>IF(B15&gt;0,(VLOOKUP($B15,'[1]Engag Pre'!$A$10:$G$109,6,FALSE))," ")</f>
        <v xml:space="preserve"> </v>
      </c>
      <c r="I15" s="30"/>
      <c r="J15" s="29" t="str">
        <f>IF(B15&gt;0,(VLOOKUP($B15,'[1]Engag Pre'!$A$10:$I$109,9,FALSE))," ")</f>
        <v xml:space="preserve"> </v>
      </c>
      <c r="K15" s="31" t="str">
        <f>IF(COUNTIF($G$10:$G15,G15)&lt;2,$G15," ")</f>
        <v xml:space="preserve"> </v>
      </c>
      <c r="L15" s="32">
        <f t="shared" si="0"/>
        <v>1000</v>
      </c>
      <c r="M15" s="31" t="str">
        <f>IF(COUNTIF($G$10:$G15,G15)&lt;3,$G15," ")</f>
        <v xml:space="preserve"> </v>
      </c>
      <c r="N15" s="33">
        <f t="shared" si="1"/>
        <v>6</v>
      </c>
      <c r="O15" s="33" t="str">
        <f t="shared" si="2"/>
        <v/>
      </c>
      <c r="P15" s="33">
        <f t="shared" si="3"/>
        <v>1000</v>
      </c>
    </row>
    <row r="16" spans="1:16" ht="15" customHeight="1" x14ac:dyDescent="0.25">
      <c r="A16" s="23">
        <v>7</v>
      </c>
      <c r="B16" s="23"/>
      <c r="C16" s="24" t="e">
        <f>IF(A16&gt;0,(VLOOKUP($A16,'[1]Engag Pre'!$A$10:$G$74,3,FALSE))," ")</f>
        <v>#N/A</v>
      </c>
      <c r="D16" s="25" t="str">
        <f>IF(B16&gt;0,(VLOOKUP($B16,'[1]Engag Pre'!$A$10:$G$109,7,FALSE))," ")</f>
        <v xml:space="preserve"> </v>
      </c>
      <c r="E16" s="26" t="str">
        <f>IF(B16&gt;0,(VLOOKUP($B16,'[1]Engag Pre'!$A$10:$G$109,3,FALSE))," ")</f>
        <v xml:space="preserve"> </v>
      </c>
      <c r="F16" s="27" t="str">
        <f>IF(B16&gt;0,(VLOOKUP($B16,'[1]Engag Pre'!$A$10:$G$109,4,FALSE))," ")</f>
        <v xml:space="preserve"> </v>
      </c>
      <c r="G16" s="28" t="str">
        <f>IF(B16&gt;0,(VLOOKUP($B16,'[1]Engag Pre'!$A$10:$G$109,5,FALSE))," ")</f>
        <v xml:space="preserve"> </v>
      </c>
      <c r="H16" s="29" t="str">
        <f>IF(B16&gt;0,(VLOOKUP($B16,'[1]Engag Pre'!$A$10:$G$109,6,FALSE))," ")</f>
        <v xml:space="preserve"> </v>
      </c>
      <c r="I16" s="30"/>
      <c r="J16" s="29" t="str">
        <f>IF(B16&gt;0,(VLOOKUP($B16,'[1]Engag Pre'!$A$10:$I$109,9,FALSE))," ")</f>
        <v xml:space="preserve"> </v>
      </c>
      <c r="K16" s="31" t="str">
        <f>IF(COUNTIF($G$10:$G16,G16)&lt;2,$G16," ")</f>
        <v xml:space="preserve"> </v>
      </c>
      <c r="L16" s="32">
        <f t="shared" si="0"/>
        <v>1000</v>
      </c>
      <c r="M16" s="31" t="str">
        <f>IF(COUNTIF($G$10:$G16,G16)&lt;3,$G16," ")</f>
        <v xml:space="preserve"> </v>
      </c>
      <c r="N16" s="33">
        <f t="shared" si="1"/>
        <v>7</v>
      </c>
      <c r="O16" s="33" t="str">
        <f t="shared" si="2"/>
        <v/>
      </c>
      <c r="P16" s="33">
        <f t="shared" si="3"/>
        <v>1000</v>
      </c>
    </row>
    <row r="17" spans="1:16" ht="15" customHeight="1" x14ac:dyDescent="0.25">
      <c r="A17" s="23">
        <v>8</v>
      </c>
      <c r="B17" s="23"/>
      <c r="C17" s="24" t="e">
        <f>IF(A17&gt;0,(VLOOKUP($A17,'[1]Engag Pre'!$A$10:$G$74,3,FALSE))," ")</f>
        <v>#N/A</v>
      </c>
      <c r="D17" s="25" t="str">
        <f>IF(B17&gt;0,(VLOOKUP($B17,'[1]Engag Pre'!$A$10:$G$109,7,FALSE))," ")</f>
        <v xml:space="preserve"> </v>
      </c>
      <c r="E17" s="26" t="str">
        <f>IF(B17&gt;0,(VLOOKUP($B17,'[1]Engag Pre'!$A$10:$G$109,3,FALSE))," ")</f>
        <v xml:space="preserve"> </v>
      </c>
      <c r="F17" s="27" t="str">
        <f>IF(B17&gt;0,(VLOOKUP($B17,'[1]Engag Pre'!$A$10:$G$109,4,FALSE))," ")</f>
        <v xml:space="preserve"> </v>
      </c>
      <c r="G17" s="28" t="str">
        <f>IF(B17&gt;0,(VLOOKUP($B17,'[1]Engag Pre'!$A$10:$G$109,5,FALSE))," ")</f>
        <v xml:space="preserve"> </v>
      </c>
      <c r="H17" s="29" t="str">
        <f>IF(B17&gt;0,(VLOOKUP($B17,'[1]Engag Pre'!$A$10:$G$109,6,FALSE))," ")</f>
        <v xml:space="preserve"> </v>
      </c>
      <c r="I17" s="30"/>
      <c r="J17" s="29" t="str">
        <f>IF(B17&gt;0,(VLOOKUP($B17,'[1]Engag Pre'!$A$10:$I$109,9,FALSE))," ")</f>
        <v xml:space="preserve"> </v>
      </c>
      <c r="K17" s="31" t="str">
        <f>IF(COUNTIF($G$10:$G17,G17)&lt;2,$G17," ")</f>
        <v xml:space="preserve"> </v>
      </c>
      <c r="L17" s="32">
        <f t="shared" si="0"/>
        <v>1000</v>
      </c>
      <c r="M17" s="31" t="str">
        <f>IF(COUNTIF($G$10:$G17,G17)&lt;3,$G17," ")</f>
        <v xml:space="preserve"> </v>
      </c>
      <c r="N17" s="33">
        <f t="shared" si="1"/>
        <v>8</v>
      </c>
      <c r="O17" s="33" t="str">
        <f t="shared" si="2"/>
        <v/>
      </c>
      <c r="P17" s="33">
        <f t="shared" si="3"/>
        <v>1000</v>
      </c>
    </row>
    <row r="18" spans="1:16" ht="15" customHeight="1" x14ac:dyDescent="0.25">
      <c r="A18" s="23">
        <v>9</v>
      </c>
      <c r="B18" s="23"/>
      <c r="C18" s="24" t="e">
        <f>IF(A18&gt;0,(VLOOKUP($A18,'[1]Engag Pre'!$A$10:$G$74,3,FALSE))," ")</f>
        <v>#N/A</v>
      </c>
      <c r="D18" s="25" t="str">
        <f>IF(B18&gt;0,(VLOOKUP($B18,'[1]Engag Pre'!$A$10:$G$109,7,FALSE))," ")</f>
        <v xml:space="preserve"> </v>
      </c>
      <c r="E18" s="26" t="str">
        <f>IF(B18&gt;0,(VLOOKUP($B18,'[1]Engag Pre'!$A$10:$G$109,3,FALSE))," ")</f>
        <v xml:space="preserve"> </v>
      </c>
      <c r="F18" s="27" t="str">
        <f>IF(B18&gt;0,(VLOOKUP($B18,'[1]Engag Pre'!$A$10:$G$109,4,FALSE))," ")</f>
        <v xml:space="preserve"> </v>
      </c>
      <c r="G18" s="28" t="str">
        <f>IF(B18&gt;0,(VLOOKUP($B18,'[1]Engag Pre'!$A$10:$G$109,5,FALSE))," ")</f>
        <v xml:space="preserve"> </v>
      </c>
      <c r="H18" s="29" t="str">
        <f>IF(B18&gt;0,(VLOOKUP($B18,'[1]Engag Pre'!$A$10:$G$109,6,FALSE))," ")</f>
        <v xml:space="preserve"> </v>
      </c>
      <c r="I18" s="30"/>
      <c r="J18" s="29" t="str">
        <f>IF(B18&gt;0,(VLOOKUP($B18,'[1]Engag Pre'!$A$10:$I$109,9,FALSE))," ")</f>
        <v xml:space="preserve"> </v>
      </c>
      <c r="K18" s="31" t="str">
        <f>IF(COUNTIF($G$10:$G18,G18)&lt;2,$G18," ")</f>
        <v xml:space="preserve"> </v>
      </c>
      <c r="L18" s="32">
        <f t="shared" si="0"/>
        <v>1000</v>
      </c>
      <c r="M18" s="31" t="str">
        <f>IF(COUNTIF($G$10:$G18,G18)&lt;3,$G18," ")</f>
        <v xml:space="preserve"> </v>
      </c>
      <c r="N18" s="33">
        <f t="shared" si="1"/>
        <v>9</v>
      </c>
      <c r="O18" s="33" t="str">
        <f t="shared" si="2"/>
        <v/>
      </c>
      <c r="P18" s="33">
        <f t="shared" si="3"/>
        <v>1000</v>
      </c>
    </row>
    <row r="19" spans="1:16" ht="15" customHeight="1" x14ac:dyDescent="0.25">
      <c r="A19" s="23">
        <v>10</v>
      </c>
      <c r="B19" s="23"/>
      <c r="C19" s="24" t="e">
        <f>IF(A19&gt;0,(VLOOKUP($A19,'[1]Engag Pre'!$A$10:$G$74,3,FALSE))," ")</f>
        <v>#N/A</v>
      </c>
      <c r="D19" s="25" t="str">
        <f>IF(B19&gt;0,(VLOOKUP($B19,'[1]Engag Pre'!$A$10:$G$109,7,FALSE))," ")</f>
        <v xml:space="preserve"> </v>
      </c>
      <c r="E19" s="26" t="str">
        <f>IF(B19&gt;0,(VLOOKUP($B19,'[1]Engag Pre'!$A$10:$G$109,3,FALSE))," ")</f>
        <v xml:space="preserve"> </v>
      </c>
      <c r="F19" s="27" t="str">
        <f>IF(B19&gt;0,(VLOOKUP($B19,'[1]Engag Pre'!$A$10:$G$109,4,FALSE))," ")</f>
        <v xml:space="preserve"> </v>
      </c>
      <c r="G19" s="28" t="str">
        <f>IF(B19&gt;0,(VLOOKUP($B19,'[1]Engag Pre'!$A$10:$G$109,5,FALSE))," ")</f>
        <v xml:space="preserve"> </v>
      </c>
      <c r="H19" s="29" t="str">
        <f>IF(B19&gt;0,(VLOOKUP($B19,'[1]Engag Pre'!$A$10:$G$109,6,FALSE))," ")</f>
        <v xml:space="preserve"> </v>
      </c>
      <c r="I19" s="30"/>
      <c r="J19" s="29" t="str">
        <f>IF(B19&gt;0,(VLOOKUP($B19,'[1]Engag Pre'!$A$10:$I$109,9,FALSE))," ")</f>
        <v xml:space="preserve"> </v>
      </c>
      <c r="K19" s="31" t="str">
        <f>IF(COUNTIF($G$10:$G19,G19)&lt;2,$G19," ")</f>
        <v xml:space="preserve"> </v>
      </c>
      <c r="L19" s="32">
        <f t="shared" si="0"/>
        <v>1000</v>
      </c>
      <c r="M19" s="31" t="str">
        <f>IF(COUNTIF($G$10:$G19,G19)&lt;3,$G19," ")</f>
        <v xml:space="preserve"> </v>
      </c>
      <c r="N19" s="33">
        <f t="shared" si="1"/>
        <v>10</v>
      </c>
      <c r="O19" s="33" t="str">
        <f t="shared" si="2"/>
        <v/>
      </c>
      <c r="P19" s="33">
        <f t="shared" si="3"/>
        <v>1000</v>
      </c>
    </row>
    <row r="20" spans="1:16" ht="15" customHeight="1" x14ac:dyDescent="0.25">
      <c r="A20" s="23">
        <v>11</v>
      </c>
      <c r="B20" s="23"/>
      <c r="C20" s="24" t="e">
        <f>IF(A20&gt;0,(VLOOKUP($A20,'[1]Engag Pre'!$A$10:$G$74,3,FALSE))," ")</f>
        <v>#N/A</v>
      </c>
      <c r="D20" s="25" t="str">
        <f>IF(B20&gt;0,(VLOOKUP($B20,'[1]Engag Pre'!$A$10:$G$109,7,FALSE))," ")</f>
        <v xml:space="preserve"> </v>
      </c>
      <c r="E20" s="26" t="str">
        <f>IF(B20&gt;0,(VLOOKUP($B20,'[1]Engag Pre'!$A$10:$G$109,3,FALSE))," ")</f>
        <v xml:space="preserve"> </v>
      </c>
      <c r="F20" s="27" t="str">
        <f>IF(B20&gt;0,(VLOOKUP($B20,'[1]Engag Pre'!$A$10:$G$109,4,FALSE))," ")</f>
        <v xml:space="preserve"> </v>
      </c>
      <c r="G20" s="28" t="str">
        <f>IF(B20&gt;0,(VLOOKUP($B20,'[1]Engag Pre'!$A$10:$G$109,5,FALSE))," ")</f>
        <v xml:space="preserve"> </v>
      </c>
      <c r="H20" s="29" t="str">
        <f>IF(B20&gt;0,(VLOOKUP($B20,'[1]Engag Pre'!$A$10:$G$109,6,FALSE))," ")</f>
        <v xml:space="preserve"> </v>
      </c>
      <c r="I20" s="30"/>
      <c r="J20" s="29" t="str">
        <f>IF(B20&gt;0,(VLOOKUP($B20,'[1]Engag Pre'!$A$10:$I$109,9,FALSE))," ")</f>
        <v xml:space="preserve"> </v>
      </c>
      <c r="K20" s="31" t="str">
        <f>IF(COUNTIF($G$10:$G20,G20)&lt;2,$G20," ")</f>
        <v xml:space="preserve"> </v>
      </c>
      <c r="L20" s="32">
        <f t="shared" si="0"/>
        <v>1000</v>
      </c>
      <c r="M20" s="31" t="str">
        <f>IF(COUNTIF($G$10:$G20,G20)&lt;3,$G20," ")</f>
        <v xml:space="preserve"> </v>
      </c>
      <c r="N20" s="33">
        <f t="shared" si="1"/>
        <v>11</v>
      </c>
      <c r="O20" s="33" t="str">
        <f t="shared" si="2"/>
        <v/>
      </c>
      <c r="P20" s="33">
        <f t="shared" si="3"/>
        <v>1000</v>
      </c>
    </row>
    <row r="21" spans="1:16" ht="15" customHeight="1" x14ac:dyDescent="0.25">
      <c r="A21" s="23">
        <v>12</v>
      </c>
      <c r="B21" s="23"/>
      <c r="C21" s="24" t="e">
        <f>IF(A21&gt;0,(VLOOKUP($A21,'[1]Engag Pre'!$A$10:$G$74,3,FALSE))," ")</f>
        <v>#N/A</v>
      </c>
      <c r="D21" s="25" t="str">
        <f>IF(B21&gt;0,(VLOOKUP($B21,'[1]Engag Pre'!$A$10:$G$109,7,FALSE))," ")</f>
        <v xml:space="preserve"> </v>
      </c>
      <c r="E21" s="26" t="str">
        <f>IF(B21&gt;0,(VLOOKUP($B21,'[1]Engag Pre'!$A$10:$G$109,3,FALSE))," ")</f>
        <v xml:space="preserve"> </v>
      </c>
      <c r="F21" s="27" t="str">
        <f>IF(B21&gt;0,(VLOOKUP($B21,'[1]Engag Pre'!$A$10:$G$109,4,FALSE))," ")</f>
        <v xml:space="preserve"> </v>
      </c>
      <c r="G21" s="28" t="str">
        <f>IF(B21&gt;0,(VLOOKUP($B21,'[1]Engag Pre'!$A$10:$G$109,5,FALSE))," ")</f>
        <v xml:space="preserve"> </v>
      </c>
      <c r="H21" s="29" t="str">
        <f>IF(B21&gt;0,(VLOOKUP($B21,'[1]Engag Pre'!$A$10:$G$109,6,FALSE))," ")</f>
        <v xml:space="preserve"> </v>
      </c>
      <c r="I21" s="30"/>
      <c r="J21" s="29" t="str">
        <f>IF(B21&gt;0,(VLOOKUP($B21,'[1]Engag Pre'!$A$10:$I$109,9,FALSE))," ")</f>
        <v xml:space="preserve"> </v>
      </c>
      <c r="K21" s="31" t="str">
        <f>IF(COUNTIF($G$10:$G21,G21)&lt;2,$G21," ")</f>
        <v xml:space="preserve"> </v>
      </c>
      <c r="L21" s="32">
        <f t="shared" si="0"/>
        <v>1000</v>
      </c>
      <c r="M21" s="31" t="str">
        <f>IF(COUNTIF($G$10:$G21,G21)&lt;3,$G21," ")</f>
        <v xml:space="preserve"> </v>
      </c>
      <c r="N21" s="33">
        <f t="shared" si="1"/>
        <v>12</v>
      </c>
      <c r="O21" s="33" t="str">
        <f t="shared" si="2"/>
        <v/>
      </c>
      <c r="P21" s="33">
        <f t="shared" si="3"/>
        <v>1000</v>
      </c>
    </row>
    <row r="22" spans="1:16" ht="15" customHeight="1" x14ac:dyDescent="0.25">
      <c r="A22" s="23">
        <v>13</v>
      </c>
      <c r="B22" s="23"/>
      <c r="C22" s="24" t="e">
        <f>IF(A22&gt;0,(VLOOKUP($A22,'[1]Engag Pre'!$A$10:$G$74,3,FALSE))," ")</f>
        <v>#N/A</v>
      </c>
      <c r="D22" s="25" t="str">
        <f>IF(B22&gt;0,(VLOOKUP($B22,'[1]Engag Pre'!$A$10:$G$109,7,FALSE))," ")</f>
        <v xml:space="preserve"> </v>
      </c>
      <c r="E22" s="26" t="str">
        <f>IF(B22&gt;0,(VLOOKUP($B22,'[1]Engag Pre'!$A$10:$G$109,3,FALSE))," ")</f>
        <v xml:space="preserve"> </v>
      </c>
      <c r="F22" s="27" t="str">
        <f>IF(B22&gt;0,(VLOOKUP($B22,'[1]Engag Pre'!$A$10:$G$109,4,FALSE))," ")</f>
        <v xml:space="preserve"> </v>
      </c>
      <c r="G22" s="28" t="str">
        <f>IF(B22&gt;0,(VLOOKUP($B22,'[1]Engag Pre'!$A$10:$G$109,5,FALSE))," ")</f>
        <v xml:space="preserve"> </v>
      </c>
      <c r="H22" s="29" t="str">
        <f>IF(B22&gt;0,(VLOOKUP($B22,'[1]Engag Pre'!$A$10:$G$109,6,FALSE))," ")</f>
        <v xml:space="preserve"> </v>
      </c>
      <c r="I22" s="30"/>
      <c r="J22" s="29" t="str">
        <f>IF(B22&gt;0,(VLOOKUP($B22,'[1]Engag Pre'!$A$10:$I$109,9,FALSE))," ")</f>
        <v xml:space="preserve"> </v>
      </c>
      <c r="K22" s="31" t="str">
        <f>IF(COUNTIF($G$10:$G22,G22)&lt;2,$G22," ")</f>
        <v xml:space="preserve"> </v>
      </c>
      <c r="L22" s="32">
        <f t="shared" si="0"/>
        <v>1000</v>
      </c>
      <c r="M22" s="31" t="str">
        <f>IF(COUNTIF($G$10:$G22,G22)&lt;3,$G22," ")</f>
        <v xml:space="preserve"> </v>
      </c>
      <c r="N22" s="33">
        <f t="shared" si="1"/>
        <v>13</v>
      </c>
      <c r="O22" s="33" t="str">
        <f t="shared" si="2"/>
        <v/>
      </c>
      <c r="P22" s="33">
        <f t="shared" si="3"/>
        <v>1000</v>
      </c>
    </row>
    <row r="23" spans="1:16" ht="15" customHeight="1" x14ac:dyDescent="0.25">
      <c r="A23" s="23">
        <v>14</v>
      </c>
      <c r="B23" s="23"/>
      <c r="C23" s="24" t="e">
        <f>IF(A23&gt;0,(VLOOKUP($A23,'[1]Engag Pre'!$A$10:$G$74,3,FALSE))," ")</f>
        <v>#N/A</v>
      </c>
      <c r="D23" s="25" t="str">
        <f>IF(B23&gt;0,(VLOOKUP($B23,'[1]Engag Pre'!$A$10:$G$109,7,FALSE))," ")</f>
        <v xml:space="preserve"> </v>
      </c>
      <c r="E23" s="26" t="str">
        <f>IF(B23&gt;0,(VLOOKUP($B23,'[1]Engag Pre'!$A$10:$G$109,3,FALSE))," ")</f>
        <v xml:space="preserve"> </v>
      </c>
      <c r="F23" s="27" t="str">
        <f>IF(B23&gt;0,(VLOOKUP($B23,'[1]Engag Pre'!$A$10:$G$109,4,FALSE))," ")</f>
        <v xml:space="preserve"> </v>
      </c>
      <c r="G23" s="28" t="str">
        <f>IF(B23&gt;0,(VLOOKUP($B23,'[1]Engag Pre'!$A$10:$G$109,5,FALSE))," ")</f>
        <v xml:space="preserve"> </v>
      </c>
      <c r="H23" s="29" t="str">
        <f>IF(B23&gt;0,(VLOOKUP($B23,'[1]Engag Pre'!$A$10:$G$109,6,FALSE))," ")</f>
        <v xml:space="preserve"> </v>
      </c>
      <c r="I23" s="30"/>
      <c r="J23" s="29" t="str">
        <f>IF(B23&gt;0,(VLOOKUP($B23,'[1]Engag Pre'!$A$10:$I$109,9,FALSE))," ")</f>
        <v xml:space="preserve"> </v>
      </c>
      <c r="K23" s="31" t="str">
        <f>IF(COUNTIF($G$10:$G23,G23)&lt;2,$G23," ")</f>
        <v xml:space="preserve"> </v>
      </c>
      <c r="L23" s="32">
        <f t="shared" si="0"/>
        <v>1000</v>
      </c>
      <c r="M23" s="31" t="str">
        <f>IF(COUNTIF($G$10:$G23,G23)&lt;3,$G23," ")</f>
        <v xml:space="preserve"> </v>
      </c>
      <c r="N23" s="33">
        <f t="shared" si="1"/>
        <v>14</v>
      </c>
      <c r="O23" s="33" t="str">
        <f t="shared" si="2"/>
        <v/>
      </c>
      <c r="P23" s="33">
        <f t="shared" si="3"/>
        <v>1000</v>
      </c>
    </row>
    <row r="24" spans="1:16" ht="15" customHeight="1" x14ac:dyDescent="0.25">
      <c r="A24" s="23">
        <v>15</v>
      </c>
      <c r="B24" s="23"/>
      <c r="C24" s="24" t="e">
        <f>IF(A24&gt;0,(VLOOKUP($A24,'[1]Engag Pre'!$A$10:$G$74,3,FALSE))," ")</f>
        <v>#N/A</v>
      </c>
      <c r="D24" s="25" t="str">
        <f>IF(B24&gt;0,(VLOOKUP($B24,'[1]Engag Pre'!$A$10:$G$109,7,FALSE))," ")</f>
        <v xml:space="preserve"> </v>
      </c>
      <c r="E24" s="26" t="str">
        <f>IF(B24&gt;0,(VLOOKUP($B24,'[1]Engag Pre'!$A$10:$G$109,3,FALSE))," ")</f>
        <v xml:space="preserve"> </v>
      </c>
      <c r="F24" s="27" t="str">
        <f>IF(B24&gt;0,(VLOOKUP($B24,'[1]Engag Pre'!$A$10:$G$109,4,FALSE))," ")</f>
        <v xml:space="preserve"> </v>
      </c>
      <c r="G24" s="28" t="str">
        <f>IF(B24&gt;0,(VLOOKUP($B24,'[1]Engag Pre'!$A$10:$G$109,5,FALSE))," ")</f>
        <v xml:space="preserve"> </v>
      </c>
      <c r="H24" s="29" t="str">
        <f>IF(B24&gt;0,(VLOOKUP($B24,'[1]Engag Pre'!$A$10:$G$109,6,FALSE))," ")</f>
        <v xml:space="preserve"> </v>
      </c>
      <c r="I24" s="30"/>
      <c r="J24" s="29" t="str">
        <f>IF(B24&gt;0,(VLOOKUP($B24,'[1]Engag Pre'!$A$10:$I$109,9,FALSE))," ")</f>
        <v xml:space="preserve"> </v>
      </c>
      <c r="K24" s="31" t="str">
        <f>IF(COUNTIF($G$10:$G24,G24)&lt;2,$G24," ")</f>
        <v xml:space="preserve"> </v>
      </c>
      <c r="L24" s="32">
        <f t="shared" si="0"/>
        <v>1000</v>
      </c>
      <c r="M24" s="31" t="str">
        <f>IF(COUNTIF($G$10:$G24,G24)&lt;3,$G24," ")</f>
        <v xml:space="preserve"> </v>
      </c>
      <c r="N24" s="33">
        <f t="shared" si="1"/>
        <v>15</v>
      </c>
      <c r="O24" s="33" t="str">
        <f t="shared" si="2"/>
        <v/>
      </c>
      <c r="P24" s="33">
        <f t="shared" si="3"/>
        <v>1000</v>
      </c>
    </row>
    <row r="25" spans="1:16" ht="15" customHeight="1" x14ac:dyDescent="0.25">
      <c r="A25" s="23">
        <v>16</v>
      </c>
      <c r="B25" s="23"/>
      <c r="C25" s="24" t="e">
        <f>IF(A25&gt;0,(VLOOKUP($A25,'[1]Engag Pre'!$A$10:$G$74,3,FALSE))," ")</f>
        <v>#N/A</v>
      </c>
      <c r="D25" s="25" t="str">
        <f>IF(B25&gt;0,(VLOOKUP($B25,'[1]Engag Pre'!$A$10:$G$109,7,FALSE))," ")</f>
        <v xml:space="preserve"> </v>
      </c>
      <c r="E25" s="26" t="str">
        <f>IF(B25&gt;0,(VLOOKUP($B25,'[1]Engag Pre'!$A$10:$G$109,3,FALSE))," ")</f>
        <v xml:space="preserve"> </v>
      </c>
      <c r="F25" s="27" t="str">
        <f>IF(B25&gt;0,(VLOOKUP($B25,'[1]Engag Pre'!$A$10:$G$109,4,FALSE))," ")</f>
        <v xml:space="preserve"> </v>
      </c>
      <c r="G25" s="28" t="str">
        <f>IF(B25&gt;0,(VLOOKUP($B25,'[1]Engag Pre'!$A$10:$G$109,5,FALSE))," ")</f>
        <v xml:space="preserve"> </v>
      </c>
      <c r="H25" s="29" t="str">
        <f>IF(B25&gt;0,(VLOOKUP($B25,'[1]Engag Pre'!$A$10:$G$109,6,FALSE))," ")</f>
        <v xml:space="preserve"> </v>
      </c>
      <c r="I25" s="30"/>
      <c r="J25" s="29" t="str">
        <f>IF(B25&gt;0,(VLOOKUP($B25,'[1]Engag Pre'!$A$10:$I$109,9,FALSE))," ")</f>
        <v xml:space="preserve"> </v>
      </c>
      <c r="K25" s="31" t="str">
        <f>IF(COUNTIF($G$10:$G25,G25)&lt;2,$G25," ")</f>
        <v xml:space="preserve"> </v>
      </c>
      <c r="L25" s="32">
        <f t="shared" si="0"/>
        <v>1000</v>
      </c>
      <c r="M25" s="31" t="str">
        <f>IF(COUNTIF($G$10:$G25,G25)&lt;3,$G25," ")</f>
        <v xml:space="preserve"> </v>
      </c>
      <c r="N25" s="33">
        <f t="shared" si="1"/>
        <v>16</v>
      </c>
      <c r="O25" s="33" t="str">
        <f t="shared" si="2"/>
        <v/>
      </c>
      <c r="P25" s="33">
        <f t="shared" si="3"/>
        <v>1000</v>
      </c>
    </row>
    <row r="26" spans="1:16" ht="15" customHeight="1" x14ac:dyDescent="0.25">
      <c r="A26" s="23">
        <v>17</v>
      </c>
      <c r="B26" s="23"/>
      <c r="C26" s="24" t="e">
        <f>IF(A26&gt;0,(VLOOKUP($A26,'[1]Engag Pre'!$A$10:$G$74,3,FALSE))," ")</f>
        <v>#N/A</v>
      </c>
      <c r="D26" s="25" t="str">
        <f>IF(B26&gt;0,(VLOOKUP($B26,'[1]Engag Pre'!$A$10:$G$109,7,FALSE))," ")</f>
        <v xml:space="preserve"> </v>
      </c>
      <c r="E26" s="26" t="str">
        <f>IF(B26&gt;0,(VLOOKUP($B26,'[1]Engag Pre'!$A$10:$G$109,3,FALSE))," ")</f>
        <v xml:space="preserve"> </v>
      </c>
      <c r="F26" s="27" t="str">
        <f>IF(B26&gt;0,(VLOOKUP($B26,'[1]Engag Pre'!$A$10:$G$109,4,FALSE))," ")</f>
        <v xml:space="preserve"> </v>
      </c>
      <c r="G26" s="28" t="str">
        <f>IF(B26&gt;0,(VLOOKUP($B26,'[1]Engag Pre'!$A$10:$G$109,5,FALSE))," ")</f>
        <v xml:space="preserve"> </v>
      </c>
      <c r="H26" s="29" t="str">
        <f>IF(B26&gt;0,(VLOOKUP($B26,'[1]Engag Pre'!$A$10:$G$109,6,FALSE))," ")</f>
        <v xml:space="preserve"> </v>
      </c>
      <c r="I26" s="30"/>
      <c r="J26" s="29" t="str">
        <f>IF(B26&gt;0,(VLOOKUP($B26,'[1]Engag Pre'!$A$10:$I$109,9,FALSE))," ")</f>
        <v xml:space="preserve"> </v>
      </c>
      <c r="K26" s="31" t="str">
        <f>IF(COUNTIF($G$10:$G26,G26)&lt;2,$G26," ")</f>
        <v xml:space="preserve"> </v>
      </c>
      <c r="L26" s="32">
        <f t="shared" si="0"/>
        <v>1000</v>
      </c>
      <c r="M26" s="31" t="str">
        <f>IF(COUNTIF($G$10:$G26,G26)&lt;3,$G26," ")</f>
        <v xml:space="preserve"> </v>
      </c>
      <c r="N26" s="33">
        <f t="shared" si="1"/>
        <v>17</v>
      </c>
      <c r="O26" s="33" t="str">
        <f t="shared" si="2"/>
        <v/>
      </c>
      <c r="P26" s="33">
        <f t="shared" si="3"/>
        <v>1000</v>
      </c>
    </row>
    <row r="27" spans="1:16" ht="15" customHeight="1" x14ac:dyDescent="0.25">
      <c r="A27" s="23">
        <v>18</v>
      </c>
      <c r="B27" s="23"/>
      <c r="C27" s="24" t="e">
        <f>IF(A27&gt;0,(VLOOKUP($A27,'[1]Engag Pre'!$A$10:$G$74,3,FALSE))," ")</f>
        <v>#N/A</v>
      </c>
      <c r="D27" s="25" t="str">
        <f>IF(B27&gt;0,(VLOOKUP($B27,'[1]Engag Pre'!$A$10:$G$109,7,FALSE))," ")</f>
        <v xml:space="preserve"> </v>
      </c>
      <c r="E27" s="26" t="str">
        <f>IF(B27&gt;0,(VLOOKUP($B27,'[1]Engag Pre'!$A$10:$G$109,3,FALSE))," ")</f>
        <v xml:space="preserve"> </v>
      </c>
      <c r="F27" s="27" t="str">
        <f>IF(B27&gt;0,(VLOOKUP($B27,'[1]Engag Pre'!$A$10:$G$109,4,FALSE))," ")</f>
        <v xml:space="preserve"> </v>
      </c>
      <c r="G27" s="28" t="str">
        <f>IF(B27&gt;0,(VLOOKUP($B27,'[1]Engag Pre'!$A$10:$G$109,5,FALSE))," ")</f>
        <v xml:space="preserve"> </v>
      </c>
      <c r="H27" s="29" t="str">
        <f>IF(B27&gt;0,(VLOOKUP($B27,'[1]Engag Pre'!$A$10:$G$109,6,FALSE))," ")</f>
        <v xml:space="preserve"> </v>
      </c>
      <c r="I27" s="30"/>
      <c r="J27" s="29" t="str">
        <f>IF(B27&gt;0,(VLOOKUP($B27,'[1]Engag Pre'!$A$10:$I$109,9,FALSE))," ")</f>
        <v xml:space="preserve"> </v>
      </c>
      <c r="K27" s="31" t="str">
        <f>IF(COUNTIF($G$10:$G27,G27)&lt;2,$G27," ")</f>
        <v xml:space="preserve"> </v>
      </c>
      <c r="L27" s="32">
        <f t="shared" si="0"/>
        <v>1000</v>
      </c>
      <c r="M27" s="31" t="str">
        <f>IF(COUNTIF($G$10:$G27,G27)&lt;3,$G27," ")</f>
        <v xml:space="preserve"> </v>
      </c>
      <c r="N27" s="33">
        <f t="shared" si="1"/>
        <v>18</v>
      </c>
      <c r="O27" s="33" t="str">
        <f t="shared" si="2"/>
        <v/>
      </c>
      <c r="P27" s="33">
        <f t="shared" si="3"/>
        <v>1000</v>
      </c>
    </row>
    <row r="28" spans="1:16" ht="15" customHeight="1" x14ac:dyDescent="0.25">
      <c r="A28" s="23">
        <v>19</v>
      </c>
      <c r="B28" s="23"/>
      <c r="C28" s="24" t="e">
        <f>IF(A28&gt;0,(VLOOKUP($A28,'[1]Engag Pre'!$A$10:$G$74,3,FALSE))," ")</f>
        <v>#N/A</v>
      </c>
      <c r="D28" s="25" t="str">
        <f>IF(B28&gt;0,(VLOOKUP($B28,'[1]Engag Pre'!$A$10:$G$109,7,FALSE))," ")</f>
        <v xml:space="preserve"> </v>
      </c>
      <c r="E28" s="26" t="str">
        <f>IF(B28&gt;0,(VLOOKUP($B28,'[1]Engag Pre'!$A$10:$G$109,3,FALSE))," ")</f>
        <v xml:space="preserve"> </v>
      </c>
      <c r="F28" s="27" t="str">
        <f>IF(B28&gt;0,(VLOOKUP($B28,'[1]Engag Pre'!$A$10:$G$109,4,FALSE))," ")</f>
        <v xml:space="preserve"> </v>
      </c>
      <c r="G28" s="28" t="str">
        <f>IF(B28&gt;0,(VLOOKUP($B28,'[1]Engag Pre'!$A$10:$G$109,5,FALSE))," ")</f>
        <v xml:space="preserve"> </v>
      </c>
      <c r="H28" s="29" t="str">
        <f>IF(B28&gt;0,(VLOOKUP($B28,'[1]Engag Pre'!$A$10:$G$109,6,FALSE))," ")</f>
        <v xml:space="preserve"> </v>
      </c>
      <c r="I28" s="30"/>
      <c r="J28" s="29" t="str">
        <f>IF(B28&gt;0,(VLOOKUP($B28,'[1]Engag Pre'!$A$10:$I$109,9,FALSE))," ")</f>
        <v xml:space="preserve"> </v>
      </c>
      <c r="K28" s="31" t="str">
        <f>IF(COUNTIF($G$10:$G28,G28)&lt;2,$G28," ")</f>
        <v xml:space="preserve"> </v>
      </c>
      <c r="L28" s="32">
        <f t="shared" si="0"/>
        <v>1000</v>
      </c>
      <c r="M28" s="31" t="str">
        <f>IF(COUNTIF($G$10:$G28,G28)&lt;3,$G28," ")</f>
        <v xml:space="preserve"> </v>
      </c>
      <c r="N28" s="33">
        <f t="shared" si="1"/>
        <v>19</v>
      </c>
      <c r="O28" s="33" t="str">
        <f t="shared" si="2"/>
        <v/>
      </c>
      <c r="P28" s="33">
        <f t="shared" si="3"/>
        <v>1000</v>
      </c>
    </row>
    <row r="29" spans="1:16" ht="15" customHeight="1" x14ac:dyDescent="0.25">
      <c r="A29" s="23">
        <v>20</v>
      </c>
      <c r="B29" s="23"/>
      <c r="C29" s="24" t="e">
        <f>IF(A29&gt;0,(VLOOKUP($A29,'[1]Engag Pre'!$A$10:$G$74,3,FALSE))," ")</f>
        <v>#N/A</v>
      </c>
      <c r="D29" s="25" t="str">
        <f>IF(B29&gt;0,(VLOOKUP($B29,'[1]Engag Pre'!$A$10:$G$109,7,FALSE))," ")</f>
        <v xml:space="preserve"> </v>
      </c>
      <c r="E29" s="26" t="str">
        <f>IF(B29&gt;0,(VLOOKUP($B29,'[1]Engag Pre'!$A$10:$G$109,3,FALSE))," ")</f>
        <v xml:space="preserve"> </v>
      </c>
      <c r="F29" s="27" t="str">
        <f>IF(B29&gt;0,(VLOOKUP($B29,'[1]Engag Pre'!$A$10:$G$109,4,FALSE))," ")</f>
        <v xml:space="preserve"> </v>
      </c>
      <c r="G29" s="28" t="str">
        <f>IF(B29&gt;0,(VLOOKUP($B29,'[1]Engag Pre'!$A$10:$G$109,5,FALSE))," ")</f>
        <v xml:space="preserve"> </v>
      </c>
      <c r="H29" s="29" t="str">
        <f>IF(B29&gt;0,(VLOOKUP($B29,'[1]Engag Pre'!$A$10:$G$109,6,FALSE))," ")</f>
        <v xml:space="preserve"> </v>
      </c>
      <c r="I29" s="30"/>
      <c r="J29" s="29" t="str">
        <f>IF(B29&gt;0,(VLOOKUP($B29,'[1]Engag Pre'!$A$10:$I$109,9,FALSE))," ")</f>
        <v xml:space="preserve"> </v>
      </c>
      <c r="K29" s="31" t="str">
        <f>IF(COUNTIF($G$10:$G29,G29)&lt;2,$G29," ")</f>
        <v xml:space="preserve"> </v>
      </c>
      <c r="L29" s="32">
        <f t="shared" si="0"/>
        <v>1000</v>
      </c>
      <c r="M29" s="31" t="str">
        <f>IF(COUNTIF($G$10:$G29,G29)&lt;3,$G29," ")</f>
        <v xml:space="preserve"> </v>
      </c>
      <c r="N29" s="33">
        <f t="shared" si="1"/>
        <v>20</v>
      </c>
      <c r="O29" s="33" t="str">
        <f t="shared" si="2"/>
        <v/>
      </c>
      <c r="P29" s="33">
        <f t="shared" si="3"/>
        <v>1000</v>
      </c>
    </row>
    <row r="30" spans="1:16" ht="15" customHeight="1" x14ac:dyDescent="0.25">
      <c r="A30" s="23">
        <v>21</v>
      </c>
      <c r="B30" s="23"/>
      <c r="C30" s="24" t="e">
        <f>IF(A30&gt;0,(VLOOKUP($A30,'[1]Engag Pre'!$A$10:$G$74,3,FALSE))," ")</f>
        <v>#N/A</v>
      </c>
      <c r="D30" s="25" t="str">
        <f>IF(B30&gt;0,(VLOOKUP($B30,'[1]Engag Pre'!$A$10:$G$109,7,FALSE))," ")</f>
        <v xml:space="preserve"> </v>
      </c>
      <c r="E30" s="26" t="str">
        <f>IF(B30&gt;0,(VLOOKUP($B30,'[1]Engag Pre'!$A$10:$G$109,3,FALSE))," ")</f>
        <v xml:space="preserve"> </v>
      </c>
      <c r="F30" s="27" t="str">
        <f>IF(B30&gt;0,(VLOOKUP($B30,'[1]Engag Pre'!$A$10:$G$109,4,FALSE))," ")</f>
        <v xml:space="preserve"> </v>
      </c>
      <c r="G30" s="28" t="str">
        <f>IF(B30&gt;0,(VLOOKUP($B30,'[1]Engag Pre'!$A$10:$G$109,5,FALSE))," ")</f>
        <v xml:space="preserve"> </v>
      </c>
      <c r="H30" s="29" t="str">
        <f>IF(B30&gt;0,(VLOOKUP($B30,'[1]Engag Pre'!$A$10:$G$109,6,FALSE))," ")</f>
        <v xml:space="preserve"> </v>
      </c>
      <c r="I30" s="30"/>
      <c r="J30" s="29" t="str">
        <f>IF(B30&gt;0,(VLOOKUP($B30,'[1]Engag Pre'!$A$10:$I$109,9,FALSE))," ")</f>
        <v xml:space="preserve"> </v>
      </c>
      <c r="K30" s="31" t="str">
        <f>IF(COUNTIF($G$10:$G30,G30)&lt;2,$G30," ")</f>
        <v xml:space="preserve"> </v>
      </c>
      <c r="L30" s="32">
        <f t="shared" si="0"/>
        <v>1000</v>
      </c>
      <c r="M30" s="31" t="str">
        <f>IF(COUNTIF($G$10:$G30,G30)&lt;3,$G30," ")</f>
        <v xml:space="preserve"> </v>
      </c>
      <c r="N30" s="33">
        <f t="shared" si="1"/>
        <v>21</v>
      </c>
      <c r="O30" s="33" t="str">
        <f t="shared" si="2"/>
        <v/>
      </c>
      <c r="P30" s="33">
        <f t="shared" si="3"/>
        <v>1000</v>
      </c>
    </row>
    <row r="31" spans="1:16" ht="15" customHeight="1" x14ac:dyDescent="0.25">
      <c r="A31" s="23">
        <v>22</v>
      </c>
      <c r="B31" s="23"/>
      <c r="C31" s="24" t="e">
        <f>IF(A31&gt;0,(VLOOKUP($A31,'[1]Engag Pre'!$A$10:$G$74,3,FALSE))," ")</f>
        <v>#N/A</v>
      </c>
      <c r="D31" s="25" t="str">
        <f>IF(B31&gt;0,(VLOOKUP($B31,'[1]Engag Pre'!$A$10:$G$109,7,FALSE))," ")</f>
        <v xml:space="preserve"> </v>
      </c>
      <c r="E31" s="26" t="str">
        <f>IF(B31&gt;0,(VLOOKUP($B31,'[1]Engag Pre'!$A$10:$G$109,3,FALSE))," ")</f>
        <v xml:space="preserve"> </v>
      </c>
      <c r="F31" s="27" t="str">
        <f>IF(B31&gt;0,(VLOOKUP($B31,'[1]Engag Pre'!$A$10:$G$109,4,FALSE))," ")</f>
        <v xml:space="preserve"> </v>
      </c>
      <c r="G31" s="28" t="str">
        <f>IF(B31&gt;0,(VLOOKUP($B31,'[1]Engag Pre'!$A$10:$G$109,5,FALSE))," ")</f>
        <v xml:space="preserve"> </v>
      </c>
      <c r="H31" s="29" t="str">
        <f>IF(B31&gt;0,(VLOOKUP($B31,'[1]Engag Pre'!$A$10:$G$109,6,FALSE))," ")</f>
        <v xml:space="preserve"> </v>
      </c>
      <c r="I31" s="30"/>
      <c r="J31" s="29" t="str">
        <f>IF(B31&gt;0,(VLOOKUP($B31,'[1]Engag Pre'!$A$10:$I$109,9,FALSE))," ")</f>
        <v xml:space="preserve"> </v>
      </c>
      <c r="K31" s="31" t="str">
        <f>IF(COUNTIF($G$10:$G31,G31)&lt;2,$G31," ")</f>
        <v xml:space="preserve"> </v>
      </c>
      <c r="L31" s="32">
        <f t="shared" si="0"/>
        <v>1000</v>
      </c>
      <c r="M31" s="31" t="str">
        <f>IF(COUNTIF($G$10:$G31,G31)&lt;3,$G31," ")</f>
        <v xml:space="preserve"> </v>
      </c>
      <c r="N31" s="33">
        <f t="shared" si="1"/>
        <v>22</v>
      </c>
      <c r="O31" s="33" t="str">
        <f t="shared" si="2"/>
        <v/>
      </c>
      <c r="P31" s="33">
        <f t="shared" si="3"/>
        <v>1000</v>
      </c>
    </row>
    <row r="32" spans="1:16" ht="15" customHeight="1" x14ac:dyDescent="0.25">
      <c r="A32" s="23">
        <v>23</v>
      </c>
      <c r="B32" s="23"/>
      <c r="C32" s="24" t="e">
        <f>IF(A32&gt;0,(VLOOKUP($A32,'[1]Engag Pre'!$A$10:$G$74,3,FALSE))," ")</f>
        <v>#N/A</v>
      </c>
      <c r="D32" s="25" t="str">
        <f>IF(B32&gt;0,(VLOOKUP($B32,'[1]Engag Pre'!$A$10:$G$109,7,FALSE))," ")</f>
        <v xml:space="preserve"> </v>
      </c>
      <c r="E32" s="26" t="str">
        <f>IF(B32&gt;0,(VLOOKUP($B32,'[1]Engag Pre'!$A$10:$G$109,3,FALSE))," ")</f>
        <v xml:space="preserve"> </v>
      </c>
      <c r="F32" s="27" t="str">
        <f>IF(B32&gt;0,(VLOOKUP($B32,'[1]Engag Pre'!$A$10:$G$109,4,FALSE))," ")</f>
        <v xml:space="preserve"> </v>
      </c>
      <c r="G32" s="28" t="str">
        <f>IF(B32&gt;0,(VLOOKUP($B32,'[1]Engag Pre'!$A$10:$G$109,5,FALSE))," ")</f>
        <v xml:space="preserve"> </v>
      </c>
      <c r="H32" s="29" t="str">
        <f>IF(B32&gt;0,(VLOOKUP($B32,'[1]Engag Pre'!$A$10:$G$109,6,FALSE))," ")</f>
        <v xml:space="preserve"> </v>
      </c>
      <c r="I32" s="30"/>
      <c r="J32" s="29" t="str">
        <f>IF(B32&gt;0,(VLOOKUP($B32,'[1]Engag Pre'!$A$10:$I$109,9,FALSE))," ")</f>
        <v xml:space="preserve"> </v>
      </c>
      <c r="K32" s="31" t="str">
        <f>IF(COUNTIF($G$10:$G32,G32)&lt;2,$G32," ")</f>
        <v xml:space="preserve"> </v>
      </c>
      <c r="L32" s="32">
        <f t="shared" si="0"/>
        <v>1000</v>
      </c>
      <c r="M32" s="31" t="str">
        <f>IF(COUNTIF($G$10:$G32,G32)&lt;3,$G32," ")</f>
        <v xml:space="preserve"> </v>
      </c>
      <c r="N32" s="33">
        <f t="shared" si="1"/>
        <v>23</v>
      </c>
      <c r="O32" s="33" t="str">
        <f t="shared" si="2"/>
        <v/>
      </c>
      <c r="P32" s="33">
        <f t="shared" si="3"/>
        <v>1000</v>
      </c>
    </row>
    <row r="33" spans="1:16" ht="15" customHeight="1" x14ac:dyDescent="0.25">
      <c r="A33" s="23">
        <v>24</v>
      </c>
      <c r="B33" s="23"/>
      <c r="C33" s="24" t="e">
        <f>IF(A33&gt;0,(VLOOKUP($A33,'[1]Engag Pre'!$A$10:$G$74,3,FALSE))," ")</f>
        <v>#N/A</v>
      </c>
      <c r="D33" s="25" t="str">
        <f>IF(B33&gt;0,(VLOOKUP($B33,'[1]Engag Pre'!$A$10:$G$109,7,FALSE))," ")</f>
        <v xml:space="preserve"> </v>
      </c>
      <c r="E33" s="26" t="str">
        <f>IF(B33&gt;0,(VLOOKUP($B33,'[1]Engag Pre'!$A$10:$G$109,3,FALSE))," ")</f>
        <v xml:space="preserve"> </v>
      </c>
      <c r="F33" s="27" t="str">
        <f>IF(B33&gt;0,(VLOOKUP($B33,'[1]Engag Pre'!$A$10:$G$109,4,FALSE))," ")</f>
        <v xml:space="preserve"> </v>
      </c>
      <c r="G33" s="28" t="str">
        <f>IF(B33&gt;0,(VLOOKUP($B33,'[1]Engag Pre'!$A$10:$G$109,5,FALSE))," ")</f>
        <v xml:space="preserve"> </v>
      </c>
      <c r="H33" s="29" t="str">
        <f>IF(B33&gt;0,(VLOOKUP($B33,'[1]Engag Pre'!$A$10:$G$109,6,FALSE))," ")</f>
        <v xml:space="preserve"> </v>
      </c>
      <c r="I33" s="30"/>
      <c r="J33" s="29" t="str">
        <f>IF(B33&gt;0,(VLOOKUP($B33,'[1]Engag Pre'!$A$10:$I$109,9,FALSE))," ")</f>
        <v xml:space="preserve"> </v>
      </c>
      <c r="K33" s="31" t="str">
        <f>IF(COUNTIF($G$10:$G33,G33)&lt;2,$G33," ")</f>
        <v xml:space="preserve"> </v>
      </c>
      <c r="L33" s="32">
        <f t="shared" si="0"/>
        <v>1000</v>
      </c>
      <c r="M33" s="31" t="str">
        <f>IF(COUNTIF($G$10:$G33,G33)&lt;3,$G33," ")</f>
        <v xml:space="preserve"> </v>
      </c>
      <c r="N33" s="33">
        <f t="shared" si="1"/>
        <v>24</v>
      </c>
      <c r="O33" s="33" t="str">
        <f t="shared" si="2"/>
        <v/>
      </c>
      <c r="P33" s="33">
        <f t="shared" si="3"/>
        <v>1000</v>
      </c>
    </row>
    <row r="34" spans="1:16" ht="15" customHeight="1" x14ac:dyDescent="0.25">
      <c r="A34" s="23">
        <v>25</v>
      </c>
      <c r="B34" s="23"/>
      <c r="C34" s="24" t="e">
        <f>IF(A34&gt;0,(VLOOKUP($A34,'[1]Engag Pre'!$A$10:$G$74,3,FALSE))," ")</f>
        <v>#N/A</v>
      </c>
      <c r="D34" s="25" t="str">
        <f>IF(B34&gt;0,(VLOOKUP($B34,'[1]Engag Pre'!$A$10:$G$109,7,FALSE))," ")</f>
        <v xml:space="preserve"> </v>
      </c>
      <c r="E34" s="26" t="str">
        <f>IF(B34&gt;0,(VLOOKUP($B34,'[1]Engag Pre'!$A$10:$G$109,3,FALSE))," ")</f>
        <v xml:space="preserve"> </v>
      </c>
      <c r="F34" s="27" t="str">
        <f>IF(B34&gt;0,(VLOOKUP($B34,'[1]Engag Pre'!$A$10:$G$109,4,FALSE))," ")</f>
        <v xml:space="preserve"> </v>
      </c>
      <c r="G34" s="28" t="str">
        <f>IF(B34&gt;0,(VLOOKUP($B34,'[1]Engag Pre'!$A$10:$G$109,5,FALSE))," ")</f>
        <v xml:space="preserve"> </v>
      </c>
      <c r="H34" s="29" t="str">
        <f>IF(B34&gt;0,(VLOOKUP($B34,'[1]Engag Pre'!$A$10:$G$109,6,FALSE))," ")</f>
        <v xml:space="preserve"> </v>
      </c>
      <c r="I34" s="30"/>
      <c r="J34" s="29" t="str">
        <f>IF(B34&gt;0,(VLOOKUP($B34,'[1]Engag Pre'!$A$10:$I$109,9,FALSE))," ")</f>
        <v xml:space="preserve"> </v>
      </c>
      <c r="K34" s="31" t="str">
        <f>IF(COUNTIF($G$10:$G34,G34)&lt;2,$G34," ")</f>
        <v xml:space="preserve"> </v>
      </c>
      <c r="L34" s="32">
        <f t="shared" si="0"/>
        <v>1000</v>
      </c>
      <c r="M34" s="31" t="str">
        <f>IF(COUNTIF($G$10:$G34,G34)&lt;3,$G34," ")</f>
        <v xml:space="preserve"> </v>
      </c>
      <c r="N34" s="33">
        <f t="shared" si="1"/>
        <v>25</v>
      </c>
      <c r="O34" s="33" t="str">
        <f t="shared" si="2"/>
        <v/>
      </c>
      <c r="P34" s="33">
        <f t="shared" si="3"/>
        <v>1000</v>
      </c>
    </row>
    <row r="35" spans="1:16" ht="15" customHeight="1" x14ac:dyDescent="0.25">
      <c r="A35" s="23">
        <v>26</v>
      </c>
      <c r="B35" s="23"/>
      <c r="C35" s="24" t="e">
        <f>IF(A35&gt;0,(VLOOKUP($A35,'[1]Engag Pre'!$A$10:$G$74,3,FALSE))," ")</f>
        <v>#N/A</v>
      </c>
      <c r="D35" s="25" t="str">
        <f>IF(B35&gt;0,(VLOOKUP($B35,'[1]Engag Pre'!$A$10:$G$109,7,FALSE))," ")</f>
        <v xml:space="preserve"> </v>
      </c>
      <c r="E35" s="26" t="str">
        <f>IF(B35&gt;0,(VLOOKUP($B35,'[1]Engag Pre'!$A$10:$G$109,3,FALSE))," ")</f>
        <v xml:space="preserve"> </v>
      </c>
      <c r="F35" s="27" t="str">
        <f>IF(B35&gt;0,(VLOOKUP($B35,'[1]Engag Pre'!$A$10:$G$109,4,FALSE))," ")</f>
        <v xml:space="preserve"> </v>
      </c>
      <c r="G35" s="28" t="str">
        <f>IF(B35&gt;0,(VLOOKUP($B35,'[1]Engag Pre'!$A$10:$G$109,5,FALSE))," ")</f>
        <v xml:space="preserve"> </v>
      </c>
      <c r="H35" s="29" t="str">
        <f>IF(B35&gt;0,(VLOOKUP($B35,'[1]Engag Pre'!$A$10:$G$109,6,FALSE))," ")</f>
        <v xml:space="preserve"> </v>
      </c>
      <c r="I35" s="30"/>
      <c r="J35" s="29" t="str">
        <f>IF(B35&gt;0,(VLOOKUP($B35,'[1]Engag Pre'!$A$10:$I$109,9,FALSE))," ")</f>
        <v xml:space="preserve"> </v>
      </c>
      <c r="K35" s="31" t="str">
        <f>IF(COUNTIF($G$10:$G35,G35)&lt;2,$G35," ")</f>
        <v xml:space="preserve"> </v>
      </c>
      <c r="L35" s="32">
        <f t="shared" si="0"/>
        <v>1000</v>
      </c>
      <c r="M35" s="31" t="str">
        <f>IF(COUNTIF($G$10:$G35,G35)&lt;3,$G35," ")</f>
        <v xml:space="preserve"> </v>
      </c>
      <c r="N35" s="33">
        <f t="shared" si="1"/>
        <v>26</v>
      </c>
      <c r="O35" s="33" t="str">
        <f t="shared" si="2"/>
        <v/>
      </c>
      <c r="P35" s="33">
        <f t="shared" si="3"/>
        <v>1000</v>
      </c>
    </row>
    <row r="36" spans="1:16" ht="15" customHeight="1" x14ac:dyDescent="0.25">
      <c r="A36" s="23">
        <v>27</v>
      </c>
      <c r="B36" s="23"/>
      <c r="C36" s="24" t="e">
        <f>IF(A36&gt;0,(VLOOKUP($A36,'[1]Engag Pre'!$A$10:$G$74,3,FALSE))," ")</f>
        <v>#N/A</v>
      </c>
      <c r="D36" s="25" t="str">
        <f>IF(B36&gt;0,(VLOOKUP($B36,'[1]Engag Pre'!$A$10:$G$109,7,FALSE))," ")</f>
        <v xml:space="preserve"> </v>
      </c>
      <c r="E36" s="26" t="str">
        <f>IF(B36&gt;0,(VLOOKUP($B36,'[1]Engag Pre'!$A$10:$G$109,3,FALSE))," ")</f>
        <v xml:space="preserve"> </v>
      </c>
      <c r="F36" s="27" t="str">
        <f>IF(B36&gt;0,(VLOOKUP($B36,'[1]Engag Pre'!$A$10:$G$109,4,FALSE))," ")</f>
        <v xml:space="preserve"> </v>
      </c>
      <c r="G36" s="28" t="str">
        <f>IF(B36&gt;0,(VLOOKUP($B36,'[1]Engag Pre'!$A$10:$G$109,5,FALSE))," ")</f>
        <v xml:space="preserve"> </v>
      </c>
      <c r="H36" s="29" t="str">
        <f>IF(B36&gt;0,(VLOOKUP($B36,'[1]Engag Pre'!$A$10:$G$109,6,FALSE))," ")</f>
        <v xml:space="preserve"> </v>
      </c>
      <c r="I36" s="30"/>
      <c r="J36" s="29" t="str">
        <f>IF(B36&gt;0,(VLOOKUP($B36,'[1]Engag Pre'!$A$10:$I$109,9,FALSE))," ")</f>
        <v xml:space="preserve"> </v>
      </c>
      <c r="K36" s="31" t="str">
        <f>IF(COUNTIF($G$10:$G36,G36)&lt;2,$G36," ")</f>
        <v xml:space="preserve"> </v>
      </c>
      <c r="L36" s="32">
        <f t="shared" si="0"/>
        <v>1000</v>
      </c>
      <c r="M36" s="31" t="str">
        <f>IF(COUNTIF($G$10:$G36,G36)&lt;3,$G36," ")</f>
        <v xml:space="preserve"> </v>
      </c>
      <c r="N36" s="33">
        <f t="shared" si="1"/>
        <v>27</v>
      </c>
      <c r="O36" s="33" t="str">
        <f t="shared" si="2"/>
        <v/>
      </c>
      <c r="P36" s="33">
        <f t="shared" si="3"/>
        <v>1000</v>
      </c>
    </row>
    <row r="37" spans="1:16" ht="15" customHeight="1" x14ac:dyDescent="0.25">
      <c r="A37" s="23">
        <v>28</v>
      </c>
      <c r="B37" s="23"/>
      <c r="C37" s="24" t="e">
        <f>IF(A37&gt;0,(VLOOKUP($A37,'[1]Engag Pre'!$A$10:$G$74,3,FALSE))," ")</f>
        <v>#N/A</v>
      </c>
      <c r="D37" s="25" t="str">
        <f>IF(B37&gt;0,(VLOOKUP($B37,'[1]Engag Pre'!$A$10:$G$109,7,FALSE))," ")</f>
        <v xml:space="preserve"> </v>
      </c>
      <c r="E37" s="26" t="str">
        <f>IF(B37&gt;0,(VLOOKUP($B37,'[1]Engag Pre'!$A$10:$G$109,3,FALSE))," ")</f>
        <v xml:space="preserve"> </v>
      </c>
      <c r="F37" s="27" t="str">
        <f>IF(B37&gt;0,(VLOOKUP($B37,'[1]Engag Pre'!$A$10:$G$109,4,FALSE))," ")</f>
        <v xml:space="preserve"> </v>
      </c>
      <c r="G37" s="28" t="str">
        <f>IF(B37&gt;0,(VLOOKUP($B37,'[1]Engag Pre'!$A$10:$G$109,5,FALSE))," ")</f>
        <v xml:space="preserve"> </v>
      </c>
      <c r="H37" s="29" t="str">
        <f>IF(B37&gt;0,(VLOOKUP($B37,'[1]Engag Pre'!$A$10:$G$109,6,FALSE))," ")</f>
        <v xml:space="preserve"> </v>
      </c>
      <c r="I37" s="30"/>
      <c r="J37" s="29" t="str">
        <f>IF(B37&gt;0,(VLOOKUP($B37,'[1]Engag Pre'!$A$10:$I$109,9,FALSE))," ")</f>
        <v xml:space="preserve"> </v>
      </c>
      <c r="K37" s="31" t="str">
        <f>IF(COUNTIF($G$10:$G37,G37)&lt;2,$G37," ")</f>
        <v xml:space="preserve"> </v>
      </c>
      <c r="L37" s="32">
        <f t="shared" si="0"/>
        <v>1000</v>
      </c>
      <c r="M37" s="31" t="str">
        <f>IF(COUNTIF($G$10:$G37,G37)&lt;3,$G37," ")</f>
        <v xml:space="preserve"> </v>
      </c>
      <c r="N37" s="33">
        <f t="shared" si="1"/>
        <v>28</v>
      </c>
      <c r="O37" s="33" t="str">
        <f t="shared" si="2"/>
        <v/>
      </c>
      <c r="P37" s="33">
        <f t="shared" si="3"/>
        <v>1000</v>
      </c>
    </row>
    <row r="38" spans="1:16" ht="15" customHeight="1" x14ac:dyDescent="0.25">
      <c r="A38" s="23">
        <v>29</v>
      </c>
      <c r="B38" s="23"/>
      <c r="C38" s="24" t="e">
        <f>IF(A38&gt;0,(VLOOKUP($A38,'[1]Engag Pre'!$A$10:$G$74,3,FALSE))," ")</f>
        <v>#N/A</v>
      </c>
      <c r="D38" s="25" t="str">
        <f>IF(B38&gt;0,(VLOOKUP($B38,'[1]Engag Pre'!$A$10:$G$109,7,FALSE))," ")</f>
        <v xml:space="preserve"> </v>
      </c>
      <c r="E38" s="26" t="str">
        <f>IF(B38&gt;0,(VLOOKUP($B38,'[1]Engag Pre'!$A$10:$G$109,3,FALSE))," ")</f>
        <v xml:space="preserve"> </v>
      </c>
      <c r="F38" s="27" t="str">
        <f>IF(B38&gt;0,(VLOOKUP($B38,'[1]Engag Pre'!$A$10:$G$109,4,FALSE))," ")</f>
        <v xml:space="preserve"> </v>
      </c>
      <c r="G38" s="28" t="str">
        <f>IF(B38&gt;0,(VLOOKUP($B38,'[1]Engag Pre'!$A$10:$G$109,5,FALSE))," ")</f>
        <v xml:space="preserve"> </v>
      </c>
      <c r="H38" s="29" t="str">
        <f>IF(B38&gt;0,(VLOOKUP($B38,'[1]Engag Pre'!$A$10:$G$109,6,FALSE))," ")</f>
        <v xml:space="preserve"> </v>
      </c>
      <c r="I38" s="30"/>
      <c r="J38" s="29" t="str">
        <f>IF(B38&gt;0,(VLOOKUP($B38,'[1]Engag Pre'!$A$10:$I$109,9,FALSE))," ")</f>
        <v xml:space="preserve"> </v>
      </c>
      <c r="K38" s="31" t="str">
        <f>IF(COUNTIF($G$10:$G38,G38)&lt;2,$G38," ")</f>
        <v xml:space="preserve"> </v>
      </c>
      <c r="L38" s="32">
        <f t="shared" si="0"/>
        <v>1000</v>
      </c>
      <c r="M38" s="31" t="str">
        <f>IF(COUNTIF($G$10:$G38,G38)&lt;3,$G38," ")</f>
        <v xml:space="preserve"> </v>
      </c>
      <c r="N38" s="33">
        <f t="shared" si="1"/>
        <v>29</v>
      </c>
      <c r="O38" s="33" t="str">
        <f t="shared" si="2"/>
        <v/>
      </c>
      <c r="P38" s="33">
        <f t="shared" si="3"/>
        <v>1000</v>
      </c>
    </row>
    <row r="39" spans="1:16" ht="15" customHeight="1" x14ac:dyDescent="0.25">
      <c r="A39" s="23">
        <v>30</v>
      </c>
      <c r="B39" s="23"/>
      <c r="C39" s="24" t="e">
        <f>IF(A39&gt;0,(VLOOKUP($A39,'[1]Engag Pre'!$A$10:$G$74,3,FALSE))," ")</f>
        <v>#N/A</v>
      </c>
      <c r="D39" s="25" t="str">
        <f>IF(B39&gt;0,(VLOOKUP($B39,'[1]Engag Pre'!$A$10:$G$109,7,FALSE))," ")</f>
        <v xml:space="preserve"> </v>
      </c>
      <c r="E39" s="26" t="str">
        <f>IF(B39&gt;0,(VLOOKUP($B39,'[1]Engag Pre'!$A$10:$G$109,3,FALSE))," ")</f>
        <v xml:space="preserve"> </v>
      </c>
      <c r="F39" s="27" t="str">
        <f>IF(B39&gt;0,(VLOOKUP($B39,'[1]Engag Pre'!$A$10:$G$109,4,FALSE))," ")</f>
        <v xml:space="preserve"> </v>
      </c>
      <c r="G39" s="28" t="str">
        <f>IF(B39&gt;0,(VLOOKUP($B39,'[1]Engag Pre'!$A$10:$G$109,5,FALSE))," ")</f>
        <v xml:space="preserve"> </v>
      </c>
      <c r="H39" s="29" t="str">
        <f>IF(B39&gt;0,(VLOOKUP($B39,'[1]Engag Pre'!$A$10:$G$109,6,FALSE))," ")</f>
        <v xml:space="preserve"> </v>
      </c>
      <c r="I39" s="30"/>
      <c r="J39" s="29" t="str">
        <f>IF(B39&gt;0,(VLOOKUP($B39,'[1]Engag Pre'!$A$10:$I$109,9,FALSE))," ")</f>
        <v xml:space="preserve"> </v>
      </c>
      <c r="K39" s="31" t="str">
        <f>IF(COUNTIF($G$10:$G39,G39)&lt;2,$G39," ")</f>
        <v xml:space="preserve"> </v>
      </c>
      <c r="L39" s="32">
        <f t="shared" si="0"/>
        <v>1000</v>
      </c>
      <c r="M39" s="31" t="str">
        <f>IF(COUNTIF($G$10:$G39,G39)&lt;3,$G39," ")</f>
        <v xml:space="preserve"> </v>
      </c>
      <c r="N39" s="33">
        <f t="shared" si="1"/>
        <v>30</v>
      </c>
      <c r="O39" s="33" t="str">
        <f t="shared" si="2"/>
        <v/>
      </c>
      <c r="P39" s="33">
        <f t="shared" si="3"/>
        <v>1000</v>
      </c>
    </row>
    <row r="40" spans="1:16" ht="15" customHeight="1" x14ac:dyDescent="0.25">
      <c r="A40" s="23">
        <v>31</v>
      </c>
      <c r="B40" s="23"/>
      <c r="C40" s="24" t="e">
        <f>IF(A40&gt;0,(VLOOKUP($A40,'[1]Engag Pre'!$A$10:$G$74,3,FALSE))," ")</f>
        <v>#N/A</v>
      </c>
      <c r="D40" s="25" t="str">
        <f>IF(B40&gt;0,(VLOOKUP($B40,'[1]Engag Pre'!$A$10:$G$109,7,FALSE))," ")</f>
        <v xml:space="preserve"> </v>
      </c>
      <c r="E40" s="26" t="str">
        <f>IF(B40&gt;0,(VLOOKUP($B40,'[1]Engag Pre'!$A$10:$G$109,3,FALSE))," ")</f>
        <v xml:space="preserve"> </v>
      </c>
      <c r="F40" s="27" t="str">
        <f>IF(B40&gt;0,(VLOOKUP($B40,'[1]Engag Pre'!$A$10:$G$109,4,FALSE))," ")</f>
        <v xml:space="preserve"> </v>
      </c>
      <c r="G40" s="28" t="str">
        <f>IF(B40&gt;0,(VLOOKUP($B40,'[1]Engag Pre'!$A$10:$G$109,5,FALSE))," ")</f>
        <v xml:space="preserve"> </v>
      </c>
      <c r="H40" s="29" t="str">
        <f>IF(B40&gt;0,(VLOOKUP($B40,'[1]Engag Pre'!$A$10:$G$109,6,FALSE))," ")</f>
        <v xml:space="preserve"> </v>
      </c>
      <c r="I40" s="30"/>
      <c r="J40" s="29" t="str">
        <f>IF(B40&gt;0,(VLOOKUP($B40,'[1]Engag Pre'!$A$10:$I$109,9,FALSE))," ")</f>
        <v xml:space="preserve"> </v>
      </c>
      <c r="K40" s="31" t="str">
        <f>IF(COUNTIF($G$10:$G40,G40)&lt;2,$G40," ")</f>
        <v xml:space="preserve"> </v>
      </c>
      <c r="L40" s="32">
        <f t="shared" si="0"/>
        <v>1000</v>
      </c>
      <c r="M40" s="31" t="str">
        <f>IF(COUNTIF($G$10:$G40,G40)&lt;3,$G40," ")</f>
        <v xml:space="preserve"> </v>
      </c>
      <c r="N40" s="33">
        <f t="shared" si="1"/>
        <v>31</v>
      </c>
      <c r="O40" s="33" t="str">
        <f t="shared" si="2"/>
        <v/>
      </c>
      <c r="P40" s="33">
        <f t="shared" si="3"/>
        <v>1000</v>
      </c>
    </row>
    <row r="41" spans="1:16" ht="15" customHeight="1" x14ac:dyDescent="0.25">
      <c r="A41" s="23">
        <v>32</v>
      </c>
      <c r="B41" s="23"/>
      <c r="C41" s="24" t="e">
        <f>IF(A41&gt;0,(VLOOKUP($A41,'[1]Engag Pre'!$A$10:$G$74,3,FALSE))," ")</f>
        <v>#N/A</v>
      </c>
      <c r="D41" s="25" t="str">
        <f>IF(B41&gt;0,(VLOOKUP($B41,'[1]Engag Pre'!$A$10:$G$109,7,FALSE))," ")</f>
        <v xml:space="preserve"> </v>
      </c>
      <c r="E41" s="26" t="str">
        <f>IF(B41&gt;0,(VLOOKUP($B41,'[1]Engag Pre'!$A$10:$G$109,3,FALSE))," ")</f>
        <v xml:space="preserve"> </v>
      </c>
      <c r="F41" s="27" t="str">
        <f>IF(B41&gt;0,(VLOOKUP($B41,'[1]Engag Pre'!$A$10:$G$109,4,FALSE))," ")</f>
        <v xml:space="preserve"> </v>
      </c>
      <c r="G41" s="28" t="str">
        <f>IF(B41&gt;0,(VLOOKUP($B41,'[1]Engag Pre'!$A$10:$G$109,5,FALSE))," ")</f>
        <v xml:space="preserve"> </v>
      </c>
      <c r="H41" s="29" t="str">
        <f>IF(B41&gt;0,(VLOOKUP($B41,'[1]Engag Pre'!$A$10:$G$109,6,FALSE))," ")</f>
        <v xml:space="preserve"> </v>
      </c>
      <c r="I41" s="30"/>
      <c r="J41" s="29" t="str">
        <f>IF(B41&gt;0,(VLOOKUP($B41,'[1]Engag Pre'!$A$10:$I$109,9,FALSE))," ")</f>
        <v xml:space="preserve"> </v>
      </c>
      <c r="K41" s="31" t="str">
        <f>IF(COUNTIF($G$10:$G41,G41)&lt;2,$G41," ")</f>
        <v xml:space="preserve"> </v>
      </c>
      <c r="L41" s="32">
        <f t="shared" si="0"/>
        <v>1000</v>
      </c>
      <c r="M41" s="31" t="str">
        <f>IF(COUNTIF($G$10:$G41,G41)&lt;3,$G41," ")</f>
        <v xml:space="preserve"> </v>
      </c>
      <c r="N41" s="33">
        <f t="shared" si="1"/>
        <v>32</v>
      </c>
      <c r="O41" s="33" t="str">
        <f t="shared" si="2"/>
        <v/>
      </c>
      <c r="P41" s="33">
        <f t="shared" si="3"/>
        <v>1000</v>
      </c>
    </row>
    <row r="42" spans="1:16" ht="15" customHeight="1" x14ac:dyDescent="0.25">
      <c r="A42" s="23">
        <v>33</v>
      </c>
      <c r="B42" s="23"/>
      <c r="C42" s="24" t="e">
        <f>IF(A42&gt;0,(VLOOKUP($A42,'[1]Engag Pre'!$A$10:$G$74,3,FALSE))," ")</f>
        <v>#N/A</v>
      </c>
      <c r="D42" s="25" t="str">
        <f>IF(B42&gt;0,(VLOOKUP($B42,'[1]Engag Pre'!$A$10:$G$109,7,FALSE))," ")</f>
        <v xml:space="preserve"> </v>
      </c>
      <c r="E42" s="26" t="str">
        <f>IF(B42&gt;0,(VLOOKUP($B42,'[1]Engag Pre'!$A$10:$G$109,3,FALSE))," ")</f>
        <v xml:space="preserve"> </v>
      </c>
      <c r="F42" s="27" t="str">
        <f>IF(B42&gt;0,(VLOOKUP($B42,'[1]Engag Pre'!$A$10:$G$109,4,FALSE))," ")</f>
        <v xml:space="preserve"> </v>
      </c>
      <c r="G42" s="28" t="str">
        <f>IF(B42&gt;0,(VLOOKUP($B42,'[1]Engag Pre'!$A$10:$G$109,5,FALSE))," ")</f>
        <v xml:space="preserve"> </v>
      </c>
      <c r="H42" s="29" t="str">
        <f>IF(B42&gt;0,(VLOOKUP($B42,'[1]Engag Pre'!$A$10:$G$109,6,FALSE))," ")</f>
        <v xml:space="preserve"> </v>
      </c>
      <c r="I42" s="30"/>
      <c r="J42" s="29" t="str">
        <f>IF(B42&gt;0,(VLOOKUP($B42,'[1]Engag Pre'!$A$10:$I$109,9,FALSE))," ")</f>
        <v xml:space="preserve"> </v>
      </c>
      <c r="K42" s="31" t="str">
        <f>IF(COUNTIF($G$10:$G42,G42)&lt;2,$G42," ")</f>
        <v xml:space="preserve"> </v>
      </c>
      <c r="L42" s="32">
        <f t="shared" si="0"/>
        <v>1000</v>
      </c>
      <c r="M42" s="31" t="str">
        <f>IF(COUNTIF($G$10:$G42,G42)&lt;3,$G42," ")</f>
        <v xml:space="preserve"> </v>
      </c>
      <c r="N42" s="33">
        <f t="shared" si="1"/>
        <v>33</v>
      </c>
      <c r="O42" s="33" t="str">
        <f t="shared" si="2"/>
        <v/>
      </c>
      <c r="P42" s="33">
        <f t="shared" si="3"/>
        <v>1000</v>
      </c>
    </row>
    <row r="43" spans="1:16" ht="15" customHeight="1" x14ac:dyDescent="0.25">
      <c r="A43" s="23">
        <v>34</v>
      </c>
      <c r="B43" s="23"/>
      <c r="C43" s="24" t="e">
        <f>IF(A43&gt;0,(VLOOKUP($A43,'[1]Engag Pre'!$A$10:$G$74,3,FALSE))," ")</f>
        <v>#N/A</v>
      </c>
      <c r="D43" s="25" t="str">
        <f>IF(B43&gt;0,(VLOOKUP($B43,'[1]Engag Pre'!$A$10:$G$109,7,FALSE))," ")</f>
        <v xml:space="preserve"> </v>
      </c>
      <c r="E43" s="26" t="str">
        <f>IF(B43&gt;0,(VLOOKUP($B43,'[1]Engag Pre'!$A$10:$G$109,3,FALSE))," ")</f>
        <v xml:space="preserve"> </v>
      </c>
      <c r="F43" s="27" t="str">
        <f>IF(B43&gt;0,(VLOOKUP($B43,'[1]Engag Pre'!$A$10:$G$109,4,FALSE))," ")</f>
        <v xml:space="preserve"> </v>
      </c>
      <c r="G43" s="28" t="str">
        <f>IF(B43&gt;0,(VLOOKUP($B43,'[1]Engag Pre'!$A$10:$G$109,5,FALSE))," ")</f>
        <v xml:space="preserve"> </v>
      </c>
      <c r="H43" s="29" t="str">
        <f>IF(B43&gt;0,(VLOOKUP($B43,'[1]Engag Pre'!$A$10:$G$109,6,FALSE))," ")</f>
        <v xml:space="preserve"> </v>
      </c>
      <c r="I43" s="30"/>
      <c r="J43" s="29" t="str">
        <f>IF(B43&gt;0,(VLOOKUP($B43,'[1]Engag Pre'!$A$10:$I$109,9,FALSE))," ")</f>
        <v xml:space="preserve"> </v>
      </c>
      <c r="K43" s="31" t="str">
        <f>IF(COUNTIF($G$10:$G43,G43)&lt;2,$G43," ")</f>
        <v xml:space="preserve"> </v>
      </c>
      <c r="L43" s="32">
        <f t="shared" si="0"/>
        <v>1000</v>
      </c>
      <c r="M43" s="31" t="str">
        <f>IF(COUNTIF($G$10:$G43,G43)&lt;3,$G43," ")</f>
        <v xml:space="preserve"> </v>
      </c>
      <c r="N43" s="33">
        <f t="shared" si="1"/>
        <v>34</v>
      </c>
      <c r="O43" s="33" t="str">
        <f t="shared" si="2"/>
        <v/>
      </c>
      <c r="P43" s="33">
        <f t="shared" si="3"/>
        <v>1000</v>
      </c>
    </row>
    <row r="44" spans="1:16" ht="15" customHeight="1" x14ac:dyDescent="0.25">
      <c r="A44" s="23">
        <v>35</v>
      </c>
      <c r="B44" s="23"/>
      <c r="C44" s="24" t="e">
        <f>IF(A44&gt;0,(VLOOKUP($A44,'[1]Engag Pre'!$A$10:$G$74,3,FALSE))," ")</f>
        <v>#N/A</v>
      </c>
      <c r="D44" s="25" t="str">
        <f>IF(B44&gt;0,(VLOOKUP($B44,'[1]Engag Pre'!$A$10:$G$109,7,FALSE))," ")</f>
        <v xml:space="preserve"> </v>
      </c>
      <c r="E44" s="26" t="str">
        <f>IF(B44&gt;0,(VLOOKUP($B44,'[1]Engag Pre'!$A$10:$G$109,3,FALSE))," ")</f>
        <v xml:space="preserve"> </v>
      </c>
      <c r="F44" s="27" t="str">
        <f>IF(B44&gt;0,(VLOOKUP($B44,'[1]Engag Pre'!$A$10:$G$109,4,FALSE))," ")</f>
        <v xml:space="preserve"> </v>
      </c>
      <c r="G44" s="28" t="str">
        <f>IF(B44&gt;0,(VLOOKUP($B44,'[1]Engag Pre'!$A$10:$G$109,5,FALSE))," ")</f>
        <v xml:space="preserve"> </v>
      </c>
      <c r="H44" s="29" t="str">
        <f>IF(B44&gt;0,(VLOOKUP($B44,'[1]Engag Pre'!$A$10:$G$109,6,FALSE))," ")</f>
        <v xml:space="preserve"> </v>
      </c>
      <c r="I44" s="30"/>
      <c r="J44" s="29" t="str">
        <f>IF(B44&gt;0,(VLOOKUP($B44,'[1]Engag Pre'!$A$10:$I$109,9,FALSE))," ")</f>
        <v xml:space="preserve"> </v>
      </c>
      <c r="K44" s="31" t="str">
        <f>IF(COUNTIF($G$10:$G44,G44)&lt;2,$G44," ")</f>
        <v xml:space="preserve"> </v>
      </c>
      <c r="L44" s="32">
        <f t="shared" si="0"/>
        <v>1000</v>
      </c>
      <c r="M44" s="31" t="str">
        <f>IF(COUNTIF($G$10:$G44,G44)&lt;3,$G44," ")</f>
        <v xml:space="preserve"> </v>
      </c>
      <c r="N44" s="33">
        <f t="shared" si="1"/>
        <v>35</v>
      </c>
      <c r="O44" s="33" t="str">
        <f t="shared" si="2"/>
        <v/>
      </c>
      <c r="P44" s="33">
        <f t="shared" si="3"/>
        <v>1000</v>
      </c>
    </row>
    <row r="45" spans="1:16" ht="15" customHeight="1" x14ac:dyDescent="0.25">
      <c r="A45" s="23">
        <v>36</v>
      </c>
      <c r="B45" s="23"/>
      <c r="C45" s="24" t="e">
        <f>IF(A45&gt;0,(VLOOKUP($A45,'[1]Engag Pre'!$A$10:$G$74,3,FALSE))," ")</f>
        <v>#N/A</v>
      </c>
      <c r="D45" s="25" t="str">
        <f>IF(B45&gt;0,(VLOOKUP($B45,'[1]Engag Pre'!$A$10:$G$109,7,FALSE))," ")</f>
        <v xml:space="preserve"> </v>
      </c>
      <c r="E45" s="26" t="str">
        <f>IF(B45&gt;0,(VLOOKUP($B45,'[1]Engag Pre'!$A$10:$G$109,3,FALSE))," ")</f>
        <v xml:space="preserve"> </v>
      </c>
      <c r="F45" s="27" t="str">
        <f>IF(B45&gt;0,(VLOOKUP($B45,'[1]Engag Pre'!$A$10:$G$109,4,FALSE))," ")</f>
        <v xml:space="preserve"> </v>
      </c>
      <c r="G45" s="28" t="str">
        <f>IF(B45&gt;0,(VLOOKUP($B45,'[1]Engag Pre'!$A$10:$G$109,5,FALSE))," ")</f>
        <v xml:space="preserve"> </v>
      </c>
      <c r="H45" s="29" t="str">
        <f>IF(B45&gt;0,(VLOOKUP($B45,'[1]Engag Pre'!$A$10:$G$109,6,FALSE))," ")</f>
        <v xml:space="preserve"> </v>
      </c>
      <c r="I45" s="30"/>
      <c r="J45" s="29" t="str">
        <f>IF(B45&gt;0,(VLOOKUP($B45,'[1]Engag Pre'!$A$10:$I$109,9,FALSE))," ")</f>
        <v xml:space="preserve"> </v>
      </c>
      <c r="K45" s="31" t="str">
        <f>IF(COUNTIF($G$10:$G45,G45)&lt;2,$G45," ")</f>
        <v xml:space="preserve"> </v>
      </c>
      <c r="L45" s="32">
        <f t="shared" si="0"/>
        <v>1000</v>
      </c>
      <c r="M45" s="31" t="str">
        <f>IF(COUNTIF($G$10:$G45,G45)&lt;3,$G45," ")</f>
        <v xml:space="preserve"> </v>
      </c>
      <c r="N45" s="33">
        <f t="shared" si="1"/>
        <v>36</v>
      </c>
      <c r="O45" s="33" t="str">
        <f t="shared" si="2"/>
        <v/>
      </c>
      <c r="P45" s="33">
        <f t="shared" si="3"/>
        <v>1000</v>
      </c>
    </row>
    <row r="46" spans="1:16" ht="15" customHeight="1" x14ac:dyDescent="0.25">
      <c r="A46" s="23">
        <v>37</v>
      </c>
      <c r="B46" s="23"/>
      <c r="C46" s="24" t="e">
        <f>IF(A46&gt;0,(VLOOKUP($A46,'[1]Engag Pre'!$A$10:$G$74,3,FALSE))," ")</f>
        <v>#N/A</v>
      </c>
      <c r="D46" s="25" t="str">
        <f>IF(B46&gt;0,(VLOOKUP($B46,'[1]Engag Pre'!$A$10:$G$109,7,FALSE))," ")</f>
        <v xml:space="preserve"> </v>
      </c>
      <c r="E46" s="26" t="str">
        <f>IF(B46&gt;0,(VLOOKUP($B46,'[1]Engag Pre'!$A$10:$G$109,3,FALSE))," ")</f>
        <v xml:space="preserve"> </v>
      </c>
      <c r="F46" s="27" t="str">
        <f>IF(B46&gt;0,(VLOOKUP($B46,'[1]Engag Pre'!$A$10:$G$109,4,FALSE))," ")</f>
        <v xml:space="preserve"> </v>
      </c>
      <c r="G46" s="28" t="str">
        <f>IF(B46&gt;0,(VLOOKUP($B46,'[1]Engag Pre'!$A$10:$G$109,5,FALSE))," ")</f>
        <v xml:space="preserve"> </v>
      </c>
      <c r="H46" s="29" t="str">
        <f>IF(B46&gt;0,(VLOOKUP($B46,'[1]Engag Pre'!$A$10:$G$109,6,FALSE))," ")</f>
        <v xml:space="preserve"> </v>
      </c>
      <c r="I46" s="30"/>
      <c r="J46" s="29" t="str">
        <f>IF(B46&gt;0,(VLOOKUP($B46,'[1]Engag Pre'!$A$10:$I$109,9,FALSE))," ")</f>
        <v xml:space="preserve"> </v>
      </c>
      <c r="K46" s="31" t="str">
        <f>IF(COUNTIF($G$10:$G46,G46)&lt;2,$G46," ")</f>
        <v xml:space="preserve"> </v>
      </c>
      <c r="L46" s="32">
        <f t="shared" si="0"/>
        <v>1000</v>
      </c>
      <c r="M46" s="31" t="str">
        <f>IF(COUNTIF($G$10:$G46,G46)&lt;3,$G46," ")</f>
        <v xml:space="preserve"> </v>
      </c>
      <c r="N46" s="33">
        <f t="shared" si="1"/>
        <v>37</v>
      </c>
      <c r="O46" s="33" t="str">
        <f t="shared" si="2"/>
        <v/>
      </c>
      <c r="P46" s="33">
        <f t="shared" si="3"/>
        <v>1000</v>
      </c>
    </row>
    <row r="47" spans="1:16" ht="15" customHeight="1" x14ac:dyDescent="0.25">
      <c r="A47" s="23">
        <v>38</v>
      </c>
      <c r="B47" s="23"/>
      <c r="C47" s="24" t="e">
        <f>IF(A47&gt;0,(VLOOKUP($A47,'[1]Engag Pre'!$A$10:$G$74,3,FALSE))," ")</f>
        <v>#N/A</v>
      </c>
      <c r="D47" s="25" t="str">
        <f>IF(B47&gt;0,(VLOOKUP($B47,'[1]Engag Pre'!$A$10:$G$109,7,FALSE))," ")</f>
        <v xml:space="preserve"> </v>
      </c>
      <c r="E47" s="26" t="str">
        <f>IF(B47&gt;0,(VLOOKUP($B47,'[1]Engag Pre'!$A$10:$G$109,3,FALSE))," ")</f>
        <v xml:space="preserve"> </v>
      </c>
      <c r="F47" s="27" t="str">
        <f>IF(B47&gt;0,(VLOOKUP($B47,'[1]Engag Pre'!$A$10:$G$109,4,FALSE))," ")</f>
        <v xml:space="preserve"> </v>
      </c>
      <c r="G47" s="28" t="str">
        <f>IF(B47&gt;0,(VLOOKUP($B47,'[1]Engag Pre'!$A$10:$G$109,5,FALSE))," ")</f>
        <v xml:space="preserve"> </v>
      </c>
      <c r="H47" s="29" t="str">
        <f>IF(B47&gt;0,(VLOOKUP($B47,'[1]Engag Pre'!$A$10:$G$109,6,FALSE))," ")</f>
        <v xml:space="preserve"> </v>
      </c>
      <c r="I47" s="30"/>
      <c r="J47" s="29" t="str">
        <f>IF(B47&gt;0,(VLOOKUP($B47,'[1]Engag Pre'!$A$10:$I$109,9,FALSE))," ")</f>
        <v xml:space="preserve"> </v>
      </c>
      <c r="K47" s="31" t="str">
        <f>IF(COUNTIF($G$10:$G47,G47)&lt;2,$G47," ")</f>
        <v xml:space="preserve"> </v>
      </c>
      <c r="L47" s="32">
        <f t="shared" si="0"/>
        <v>1000</v>
      </c>
      <c r="M47" s="31" t="str">
        <f>IF(COUNTIF($G$10:$G47,G47)&lt;3,$G47," ")</f>
        <v xml:space="preserve"> </v>
      </c>
      <c r="N47" s="33">
        <f t="shared" si="1"/>
        <v>38</v>
      </c>
      <c r="O47" s="33" t="str">
        <f t="shared" si="2"/>
        <v/>
      </c>
      <c r="P47" s="33">
        <f t="shared" si="3"/>
        <v>1000</v>
      </c>
    </row>
    <row r="48" spans="1:16" ht="15" customHeight="1" x14ac:dyDescent="0.25">
      <c r="A48" s="23">
        <v>39</v>
      </c>
      <c r="B48" s="23"/>
      <c r="C48" s="24" t="e">
        <f>IF(A48&gt;0,(VLOOKUP($A48,'[1]Engag Pre'!$A$10:$G$74,3,FALSE))," ")</f>
        <v>#N/A</v>
      </c>
      <c r="D48" s="25" t="str">
        <f>IF(B48&gt;0,(VLOOKUP($B48,'[1]Engag Pre'!$A$10:$G$109,7,FALSE))," ")</f>
        <v xml:space="preserve"> </v>
      </c>
      <c r="E48" s="26" t="str">
        <f>IF(B48&gt;0,(VLOOKUP($B48,'[1]Engag Pre'!$A$10:$G$109,3,FALSE))," ")</f>
        <v xml:space="preserve"> </v>
      </c>
      <c r="F48" s="27" t="str">
        <f>IF(B48&gt;0,(VLOOKUP($B48,'[1]Engag Pre'!$A$10:$G$109,4,FALSE))," ")</f>
        <v xml:space="preserve"> </v>
      </c>
      <c r="G48" s="28" t="str">
        <f>IF(B48&gt;0,(VLOOKUP($B48,'[1]Engag Pre'!$A$10:$G$109,5,FALSE))," ")</f>
        <v xml:space="preserve"> </v>
      </c>
      <c r="H48" s="29" t="str">
        <f>IF(B48&gt;0,(VLOOKUP($B48,'[1]Engag Pre'!$A$10:$G$109,6,FALSE))," ")</f>
        <v xml:space="preserve"> </v>
      </c>
      <c r="I48" s="30"/>
      <c r="J48" s="29" t="str">
        <f>IF(B48&gt;0,(VLOOKUP($B48,'[1]Engag Pre'!$A$10:$I$109,9,FALSE))," ")</f>
        <v xml:space="preserve"> </v>
      </c>
      <c r="K48" s="31" t="str">
        <f>IF(COUNTIF($G$10:$G48,G48)&lt;2,$G48," ")</f>
        <v xml:space="preserve"> </v>
      </c>
      <c r="L48" s="32">
        <f t="shared" si="0"/>
        <v>1000</v>
      </c>
      <c r="M48" s="31" t="str">
        <f>IF(COUNTIF($G$10:$G48,G48)&lt;3,$G48," ")</f>
        <v xml:space="preserve"> </v>
      </c>
      <c r="N48" s="33">
        <f t="shared" si="1"/>
        <v>39</v>
      </c>
      <c r="O48" s="33" t="str">
        <f t="shared" si="2"/>
        <v/>
      </c>
      <c r="P48" s="33">
        <f t="shared" si="3"/>
        <v>1000</v>
      </c>
    </row>
    <row r="49" spans="1:16" ht="15" customHeight="1" x14ac:dyDescent="0.25">
      <c r="A49" s="23">
        <v>40</v>
      </c>
      <c r="B49" s="23"/>
      <c r="C49" s="24" t="e">
        <f>IF(A49&gt;0,(VLOOKUP($A49,'[1]Engag Pre'!$A$10:$G$74,3,FALSE))," ")</f>
        <v>#N/A</v>
      </c>
      <c r="D49" s="25" t="str">
        <f>IF(B49&gt;0,(VLOOKUP($B49,'[1]Engag Pre'!$A$10:$G$109,7,FALSE))," ")</f>
        <v xml:space="preserve"> </v>
      </c>
      <c r="E49" s="26" t="str">
        <f>IF(B49&gt;0,(VLOOKUP($B49,'[1]Engag Pre'!$A$10:$G$109,3,FALSE))," ")</f>
        <v xml:space="preserve"> </v>
      </c>
      <c r="F49" s="27" t="str">
        <f>IF(B49&gt;0,(VLOOKUP($B49,'[1]Engag Pre'!$A$10:$G$109,4,FALSE))," ")</f>
        <v xml:space="preserve"> </v>
      </c>
      <c r="G49" s="28" t="str">
        <f>IF(B49&gt;0,(VLOOKUP($B49,'[1]Engag Pre'!$A$10:$G$109,5,FALSE))," ")</f>
        <v xml:space="preserve"> </v>
      </c>
      <c r="H49" s="29" t="str">
        <f>IF(B49&gt;0,(VLOOKUP($B49,'[1]Engag Pre'!$A$10:$G$109,6,FALSE))," ")</f>
        <v xml:space="preserve"> </v>
      </c>
      <c r="I49" s="30"/>
      <c r="J49" s="29" t="str">
        <f>IF(B49&gt;0,(VLOOKUP($B49,'[1]Engag Pre'!$A$10:$I$109,9,FALSE))," ")</f>
        <v xml:space="preserve"> </v>
      </c>
      <c r="K49" s="31" t="str">
        <f>IF(COUNTIF($G$10:$G49,G49)&lt;2,$G49," ")</f>
        <v xml:space="preserve"> </v>
      </c>
      <c r="L49" s="32">
        <f t="shared" si="0"/>
        <v>1000</v>
      </c>
      <c r="M49" s="31" t="str">
        <f>IF(COUNTIF($G$10:$G49,G49)&lt;3,$G49," ")</f>
        <v xml:space="preserve"> </v>
      </c>
      <c r="N49" s="33">
        <f t="shared" si="1"/>
        <v>40</v>
      </c>
      <c r="O49" s="33" t="str">
        <f t="shared" si="2"/>
        <v/>
      </c>
      <c r="P49" s="33">
        <f t="shared" si="3"/>
        <v>1000</v>
      </c>
    </row>
    <row r="50" spans="1:16" ht="15" customHeight="1" x14ac:dyDescent="0.25">
      <c r="A50" s="23">
        <v>41</v>
      </c>
      <c r="B50" s="23"/>
      <c r="C50" s="24" t="e">
        <f>IF(A50&gt;0,(VLOOKUP($A50,'[1]Engag Pre'!$A$10:$G$74,3,FALSE))," ")</f>
        <v>#N/A</v>
      </c>
      <c r="D50" s="25" t="str">
        <f>IF(B50&gt;0,(VLOOKUP($B50,'[1]Engag Pre'!$A$10:$G$109,7,FALSE))," ")</f>
        <v xml:space="preserve"> </v>
      </c>
      <c r="E50" s="26" t="str">
        <f>IF(B50&gt;0,(VLOOKUP($B50,'[1]Engag Pre'!$A$10:$G$109,3,FALSE))," ")</f>
        <v xml:space="preserve"> </v>
      </c>
      <c r="F50" s="27" t="str">
        <f>IF(B50&gt;0,(VLOOKUP($B50,'[1]Engag Pre'!$A$10:$G$109,4,FALSE))," ")</f>
        <v xml:space="preserve"> </v>
      </c>
      <c r="G50" s="28" t="str">
        <f>IF(B50&gt;0,(VLOOKUP($B50,'[1]Engag Pre'!$A$10:$G$109,5,FALSE))," ")</f>
        <v xml:space="preserve"> </v>
      </c>
      <c r="H50" s="29" t="str">
        <f>IF(B50&gt;0,(VLOOKUP($B50,'[1]Engag Pre'!$A$10:$G$109,6,FALSE))," ")</f>
        <v xml:space="preserve"> </v>
      </c>
      <c r="I50" s="30"/>
      <c r="J50" s="29" t="str">
        <f>IF(B50&gt;0,(VLOOKUP($B50,'[1]Engag Pre'!$A$10:$I$109,9,FALSE))," ")</f>
        <v xml:space="preserve"> </v>
      </c>
      <c r="K50" s="31" t="str">
        <f>IF(COUNTIF($G$10:$G50,G50)&lt;2,$G50," ")</f>
        <v xml:space="preserve"> </v>
      </c>
      <c r="L50" s="32">
        <f t="shared" si="0"/>
        <v>1000</v>
      </c>
      <c r="M50" s="31" t="str">
        <f>IF(COUNTIF($G$10:$G50,G50)&lt;3,$G50," ")</f>
        <v xml:space="preserve"> </v>
      </c>
      <c r="N50" s="33">
        <f t="shared" si="1"/>
        <v>41</v>
      </c>
      <c r="O50" s="33" t="str">
        <f t="shared" si="2"/>
        <v/>
      </c>
      <c r="P50" s="33">
        <f t="shared" si="3"/>
        <v>1000</v>
      </c>
    </row>
    <row r="51" spans="1:16" ht="15" customHeight="1" x14ac:dyDescent="0.25">
      <c r="A51" s="23">
        <v>42</v>
      </c>
      <c r="B51" s="23"/>
      <c r="C51" s="24" t="e">
        <f>IF(A51&gt;0,(VLOOKUP($A51,'[1]Engag Pre'!$A$10:$G$74,3,FALSE))," ")</f>
        <v>#N/A</v>
      </c>
      <c r="D51" s="25" t="str">
        <f>IF(B51&gt;0,(VLOOKUP($B51,'[1]Engag Pre'!$A$10:$G$109,7,FALSE))," ")</f>
        <v xml:space="preserve"> </v>
      </c>
      <c r="E51" s="26" t="str">
        <f>IF(B51&gt;0,(VLOOKUP($B51,'[1]Engag Pre'!$A$10:$G$109,3,FALSE))," ")</f>
        <v xml:space="preserve"> </v>
      </c>
      <c r="F51" s="27" t="str">
        <f>IF(B51&gt;0,(VLOOKUP($B51,'[1]Engag Pre'!$A$10:$G$109,4,FALSE))," ")</f>
        <v xml:space="preserve"> </v>
      </c>
      <c r="G51" s="28" t="str">
        <f>IF(B51&gt;0,(VLOOKUP($B51,'[1]Engag Pre'!$A$10:$G$109,5,FALSE))," ")</f>
        <v xml:space="preserve"> </v>
      </c>
      <c r="H51" s="29" t="str">
        <f>IF(B51&gt;0,(VLOOKUP($B51,'[1]Engag Pre'!$A$10:$G$109,6,FALSE))," ")</f>
        <v xml:space="preserve"> </v>
      </c>
      <c r="I51" s="30"/>
      <c r="J51" s="29" t="str">
        <f>IF(B51&gt;0,(VLOOKUP($B51,'[1]Engag Pre'!$A$10:$I$109,9,FALSE))," ")</f>
        <v xml:space="preserve"> </v>
      </c>
      <c r="K51" s="31" t="str">
        <f>IF(COUNTIF($G$10:$G51,G51)&lt;2,$G51," ")</f>
        <v xml:space="preserve"> </v>
      </c>
      <c r="L51" s="32">
        <f t="shared" si="0"/>
        <v>1000</v>
      </c>
      <c r="M51" s="31" t="str">
        <f>IF(COUNTIF($G$10:$G51,G51)&lt;3,$G51," ")</f>
        <v xml:space="preserve"> </v>
      </c>
      <c r="N51" s="33">
        <f t="shared" si="1"/>
        <v>42</v>
      </c>
      <c r="O51" s="33" t="str">
        <f t="shared" si="2"/>
        <v/>
      </c>
      <c r="P51" s="33">
        <f t="shared" si="3"/>
        <v>1000</v>
      </c>
    </row>
    <row r="52" spans="1:16" ht="15" customHeight="1" x14ac:dyDescent="0.25">
      <c r="A52" s="23">
        <v>43</v>
      </c>
      <c r="B52" s="23"/>
      <c r="C52" s="24" t="e">
        <f>IF(A52&gt;0,(VLOOKUP($A52,'[1]Engag Pre'!$A$10:$G$74,3,FALSE))," ")</f>
        <v>#N/A</v>
      </c>
      <c r="D52" s="25" t="str">
        <f>IF(B52&gt;0,(VLOOKUP($B52,'[1]Engag Pre'!$A$10:$G$109,7,FALSE))," ")</f>
        <v xml:space="preserve"> </v>
      </c>
      <c r="E52" s="26" t="str">
        <f>IF(B52&gt;0,(VLOOKUP($B52,'[1]Engag Pre'!$A$10:$G$109,3,FALSE))," ")</f>
        <v xml:space="preserve"> </v>
      </c>
      <c r="F52" s="27" t="str">
        <f>IF(B52&gt;0,(VLOOKUP($B52,'[1]Engag Pre'!$A$10:$G$109,4,FALSE))," ")</f>
        <v xml:space="preserve"> </v>
      </c>
      <c r="G52" s="28" t="str">
        <f>IF(B52&gt;0,(VLOOKUP($B52,'[1]Engag Pre'!$A$10:$G$109,5,FALSE))," ")</f>
        <v xml:space="preserve"> </v>
      </c>
      <c r="H52" s="29" t="str">
        <f>IF(B52&gt;0,(VLOOKUP($B52,'[1]Engag Pre'!$A$10:$G$109,6,FALSE))," ")</f>
        <v xml:space="preserve"> </v>
      </c>
      <c r="I52" s="30"/>
      <c r="J52" s="29" t="str">
        <f>IF(B52&gt;0,(VLOOKUP($B52,'[1]Engag Pre'!$A$10:$I$109,9,FALSE))," ")</f>
        <v xml:space="preserve"> </v>
      </c>
      <c r="K52" s="31" t="str">
        <f>IF(COUNTIF($G$10:$G52,G52)&lt;2,$G52," ")</f>
        <v xml:space="preserve"> </v>
      </c>
      <c r="L52" s="32">
        <f t="shared" si="0"/>
        <v>1000</v>
      </c>
      <c r="M52" s="31" t="str">
        <f>IF(COUNTIF($G$10:$G52,G52)&lt;3,$G52," ")</f>
        <v xml:space="preserve"> </v>
      </c>
      <c r="N52" s="33">
        <f t="shared" si="1"/>
        <v>43</v>
      </c>
      <c r="O52" s="33" t="str">
        <f t="shared" si="2"/>
        <v/>
      </c>
      <c r="P52" s="33">
        <f t="shared" si="3"/>
        <v>1000</v>
      </c>
    </row>
    <row r="53" spans="1:16" ht="15" customHeight="1" x14ac:dyDescent="0.25">
      <c r="A53" s="23">
        <v>44</v>
      </c>
      <c r="B53" s="23"/>
      <c r="C53" s="24" t="e">
        <f>IF(A53&gt;0,(VLOOKUP($A53,'[1]Engag Pre'!$A$10:$G$74,3,FALSE))," ")</f>
        <v>#N/A</v>
      </c>
      <c r="D53" s="25" t="str">
        <f>IF(B53&gt;0,(VLOOKUP($B53,'[1]Engag Pre'!$A$10:$G$109,7,FALSE))," ")</f>
        <v xml:space="preserve"> </v>
      </c>
      <c r="E53" s="26" t="str">
        <f>IF(B53&gt;0,(VLOOKUP($B53,'[1]Engag Pre'!$A$10:$G$109,3,FALSE))," ")</f>
        <v xml:space="preserve"> </v>
      </c>
      <c r="F53" s="27" t="str">
        <f>IF(B53&gt;0,(VLOOKUP($B53,'[1]Engag Pre'!$A$10:$G$109,4,FALSE))," ")</f>
        <v xml:space="preserve"> </v>
      </c>
      <c r="G53" s="28" t="str">
        <f>IF(B53&gt;0,(VLOOKUP($B53,'[1]Engag Pre'!$A$10:$G$109,5,FALSE))," ")</f>
        <v xml:space="preserve"> </v>
      </c>
      <c r="H53" s="29" t="str">
        <f>IF(B53&gt;0,(VLOOKUP($B53,'[1]Engag Pre'!$A$10:$G$109,6,FALSE))," ")</f>
        <v xml:space="preserve"> </v>
      </c>
      <c r="I53" s="30"/>
      <c r="J53" s="29" t="str">
        <f>IF(B53&gt;0,(VLOOKUP($B53,'[1]Engag Pre'!$A$10:$I$109,9,FALSE))," ")</f>
        <v xml:space="preserve"> </v>
      </c>
      <c r="K53" s="31" t="str">
        <f>IF(COUNTIF($G$10:$G53,G53)&lt;2,$G53," ")</f>
        <v xml:space="preserve"> </v>
      </c>
      <c r="L53" s="32">
        <f t="shared" si="0"/>
        <v>1000</v>
      </c>
      <c r="M53" s="31" t="str">
        <f>IF(COUNTIF($G$10:$G53,G53)&lt;3,$G53," ")</f>
        <v xml:space="preserve"> </v>
      </c>
      <c r="N53" s="33">
        <f t="shared" si="1"/>
        <v>44</v>
      </c>
      <c r="O53" s="33" t="str">
        <f t="shared" si="2"/>
        <v/>
      </c>
      <c r="P53" s="33">
        <f t="shared" si="3"/>
        <v>1000</v>
      </c>
    </row>
    <row r="54" spans="1:16" ht="15" customHeight="1" x14ac:dyDescent="0.25">
      <c r="A54" s="23">
        <v>45</v>
      </c>
      <c r="B54" s="23"/>
      <c r="C54" s="24" t="e">
        <f>IF(A54&gt;0,(VLOOKUP($A54,'[1]Engag Pre'!$A$10:$G$74,3,FALSE))," ")</f>
        <v>#N/A</v>
      </c>
      <c r="D54" s="25" t="str">
        <f>IF(B54&gt;0,(VLOOKUP($B54,'[1]Engag Pre'!$A$10:$G$109,7,FALSE))," ")</f>
        <v xml:space="preserve"> </v>
      </c>
      <c r="E54" s="26" t="str">
        <f>IF(B54&gt;0,(VLOOKUP($B54,'[1]Engag Pre'!$A$10:$G$109,3,FALSE))," ")</f>
        <v xml:space="preserve"> </v>
      </c>
      <c r="F54" s="27" t="str">
        <f>IF(B54&gt;0,(VLOOKUP($B54,'[1]Engag Pre'!$A$10:$G$109,4,FALSE))," ")</f>
        <v xml:space="preserve"> </v>
      </c>
      <c r="G54" s="28" t="str">
        <f>IF(B54&gt;0,(VLOOKUP($B54,'[1]Engag Pre'!$A$10:$G$109,5,FALSE))," ")</f>
        <v xml:space="preserve"> </v>
      </c>
      <c r="H54" s="29" t="str">
        <f>IF(B54&gt;0,(VLOOKUP($B54,'[1]Engag Pre'!$A$10:$G$109,6,FALSE))," ")</f>
        <v xml:space="preserve"> </v>
      </c>
      <c r="I54" s="30"/>
      <c r="J54" s="29" t="str">
        <f>IF(B54&gt;0,(VLOOKUP($B54,'[1]Engag Pre'!$A$10:$I$109,9,FALSE))," ")</f>
        <v xml:space="preserve"> </v>
      </c>
      <c r="K54" s="31" t="str">
        <f>IF(COUNTIF($G$10:$G54,G54)&lt;2,$G54," ")</f>
        <v xml:space="preserve"> </v>
      </c>
      <c r="L54" s="32">
        <f t="shared" si="0"/>
        <v>1000</v>
      </c>
      <c r="M54" s="31" t="str">
        <f>IF(COUNTIF($G$10:$G54,G54)&lt;3,$G54," ")</f>
        <v xml:space="preserve"> </v>
      </c>
      <c r="N54" s="33">
        <f t="shared" si="1"/>
        <v>45</v>
      </c>
      <c r="O54" s="33" t="str">
        <f t="shared" si="2"/>
        <v/>
      </c>
      <c r="P54" s="33">
        <f t="shared" si="3"/>
        <v>1000</v>
      </c>
    </row>
    <row r="55" spans="1:16" ht="15" customHeight="1" x14ac:dyDescent="0.25">
      <c r="A55" s="23">
        <v>46</v>
      </c>
      <c r="B55" s="23"/>
      <c r="C55" s="24" t="e">
        <f>IF(A55&gt;0,(VLOOKUP($A55,'[1]Engag Pre'!$A$10:$G$74,3,FALSE))," ")</f>
        <v>#N/A</v>
      </c>
      <c r="D55" s="25" t="str">
        <f>IF(B55&gt;0,(VLOOKUP($B55,'[1]Engag Pre'!$A$10:$G$109,7,FALSE))," ")</f>
        <v xml:space="preserve"> </v>
      </c>
      <c r="E55" s="26" t="str">
        <f>IF(B55&gt;0,(VLOOKUP($B55,'[1]Engag Pre'!$A$10:$G$109,3,FALSE))," ")</f>
        <v xml:space="preserve"> </v>
      </c>
      <c r="F55" s="27" t="str">
        <f>IF(B55&gt;0,(VLOOKUP($B55,'[1]Engag Pre'!$A$10:$G$109,4,FALSE))," ")</f>
        <v xml:space="preserve"> </v>
      </c>
      <c r="G55" s="28" t="str">
        <f>IF(B55&gt;0,(VLOOKUP($B55,'[1]Engag Pre'!$A$10:$G$109,5,FALSE))," ")</f>
        <v xml:space="preserve"> </v>
      </c>
      <c r="H55" s="29" t="str">
        <f>IF(B55&gt;0,(VLOOKUP($B55,'[1]Engag Pre'!$A$10:$G$109,6,FALSE))," ")</f>
        <v xml:space="preserve"> </v>
      </c>
      <c r="I55" s="30"/>
      <c r="J55" s="29" t="str">
        <f>IF(B55&gt;0,(VLOOKUP($B55,'[1]Engag Pre'!$A$10:$I$109,9,FALSE))," ")</f>
        <v xml:space="preserve"> </v>
      </c>
      <c r="K55" s="31" t="str">
        <f>IF(COUNTIF($G$10:$G55,G55)&lt;2,$G55," ")</f>
        <v xml:space="preserve"> </v>
      </c>
      <c r="L55" s="32">
        <f t="shared" si="0"/>
        <v>1000</v>
      </c>
      <c r="M55" s="31" t="str">
        <f>IF(COUNTIF($G$10:$G55,G55)&lt;3,$G55," ")</f>
        <v xml:space="preserve"> </v>
      </c>
      <c r="N55" s="33">
        <f t="shared" si="1"/>
        <v>46</v>
      </c>
      <c r="O55" s="33" t="str">
        <f t="shared" si="2"/>
        <v/>
      </c>
      <c r="P55" s="33">
        <f t="shared" si="3"/>
        <v>1000</v>
      </c>
    </row>
    <row r="56" spans="1:16" ht="15" customHeight="1" x14ac:dyDescent="0.25">
      <c r="A56" s="23">
        <v>47</v>
      </c>
      <c r="B56" s="23"/>
      <c r="C56" s="24" t="e">
        <f>IF(A56&gt;0,(VLOOKUP($A56,'[1]Engag Pre'!$A$10:$G$74,3,FALSE))," ")</f>
        <v>#N/A</v>
      </c>
      <c r="D56" s="25" t="str">
        <f>IF(B56&gt;0,(VLOOKUP($B56,'[1]Engag Pre'!$A$10:$G$109,7,FALSE))," ")</f>
        <v xml:space="preserve"> </v>
      </c>
      <c r="E56" s="26" t="str">
        <f>IF(B56&gt;0,(VLOOKUP($B56,'[1]Engag Pre'!$A$10:$G$109,3,FALSE))," ")</f>
        <v xml:space="preserve"> </v>
      </c>
      <c r="F56" s="27" t="str">
        <f>IF(B56&gt;0,(VLOOKUP($B56,'[1]Engag Pre'!$A$10:$G$109,4,FALSE))," ")</f>
        <v xml:space="preserve"> </v>
      </c>
      <c r="G56" s="28" t="str">
        <f>IF(B56&gt;0,(VLOOKUP($B56,'[1]Engag Pre'!$A$10:$G$109,5,FALSE))," ")</f>
        <v xml:space="preserve"> </v>
      </c>
      <c r="H56" s="29" t="str">
        <f>IF(B56&gt;0,(VLOOKUP($B56,'[1]Engag Pre'!$A$10:$G$109,6,FALSE))," ")</f>
        <v xml:space="preserve"> </v>
      </c>
      <c r="I56" s="30"/>
      <c r="J56" s="29" t="str">
        <f>IF(B56&gt;0,(VLOOKUP($B56,'[1]Engag Pre'!$A$10:$I$109,9,FALSE))," ")</f>
        <v xml:space="preserve"> </v>
      </c>
      <c r="K56" s="31" t="str">
        <f>IF(COUNTIF($G$10:$G56,G56)&lt;2,$G56," ")</f>
        <v xml:space="preserve"> </v>
      </c>
      <c r="L56" s="32">
        <f t="shared" si="0"/>
        <v>1000</v>
      </c>
      <c r="M56" s="31" t="str">
        <f>IF(COUNTIF($G$10:$G56,G56)&lt;3,$G56," ")</f>
        <v xml:space="preserve"> </v>
      </c>
      <c r="N56" s="33">
        <f t="shared" si="1"/>
        <v>47</v>
      </c>
      <c r="O56" s="33" t="str">
        <f t="shared" si="2"/>
        <v/>
      </c>
      <c r="P56" s="33">
        <f t="shared" si="3"/>
        <v>1000</v>
      </c>
    </row>
    <row r="57" spans="1:16" ht="15" customHeight="1" x14ac:dyDescent="0.25">
      <c r="A57" s="23">
        <v>48</v>
      </c>
      <c r="B57" s="23"/>
      <c r="C57" s="24" t="e">
        <f>IF(A57&gt;0,(VLOOKUP($A57,'[1]Engag Pre'!$A$10:$G$74,3,FALSE))," ")</f>
        <v>#N/A</v>
      </c>
      <c r="D57" s="25" t="str">
        <f>IF(B57&gt;0,(VLOOKUP($B57,'[1]Engag Pre'!$A$10:$G$109,7,FALSE))," ")</f>
        <v xml:space="preserve"> </v>
      </c>
      <c r="E57" s="26" t="str">
        <f>IF(B57&gt;0,(VLOOKUP($B57,'[1]Engag Pre'!$A$10:$G$109,3,FALSE))," ")</f>
        <v xml:space="preserve"> </v>
      </c>
      <c r="F57" s="27" t="str">
        <f>IF(B57&gt;0,(VLOOKUP($B57,'[1]Engag Pre'!$A$10:$G$109,4,FALSE))," ")</f>
        <v xml:space="preserve"> </v>
      </c>
      <c r="G57" s="28" t="str">
        <f>IF(B57&gt;0,(VLOOKUP($B57,'[1]Engag Pre'!$A$10:$G$109,5,FALSE))," ")</f>
        <v xml:space="preserve"> </v>
      </c>
      <c r="H57" s="29" t="str">
        <f>IF(B57&gt;0,(VLOOKUP($B57,'[1]Engag Pre'!$A$10:$G$109,6,FALSE))," ")</f>
        <v xml:space="preserve"> </v>
      </c>
      <c r="I57" s="30"/>
      <c r="J57" s="29" t="str">
        <f>IF(B57&gt;0,(VLOOKUP($B57,'[1]Engag Pre'!$A$10:$I$109,9,FALSE))," ")</f>
        <v xml:space="preserve"> </v>
      </c>
      <c r="K57" s="31" t="str">
        <f>IF(COUNTIF($G$10:$G57,G57)&lt;2,$G57," ")</f>
        <v xml:space="preserve"> </v>
      </c>
      <c r="L57" s="32">
        <f t="shared" si="0"/>
        <v>1000</v>
      </c>
      <c r="M57" s="31" t="str">
        <f>IF(COUNTIF($G$10:$G57,G57)&lt;3,$G57," ")</f>
        <v xml:space="preserve"> </v>
      </c>
      <c r="N57" s="33">
        <f t="shared" si="1"/>
        <v>48</v>
      </c>
      <c r="O57" s="33" t="str">
        <f t="shared" si="2"/>
        <v/>
      </c>
      <c r="P57" s="33">
        <f t="shared" si="3"/>
        <v>1000</v>
      </c>
    </row>
    <row r="58" spans="1:16" ht="15" customHeight="1" x14ac:dyDescent="0.25">
      <c r="A58" s="23">
        <v>49</v>
      </c>
      <c r="B58" s="23"/>
      <c r="C58" s="24" t="e">
        <f>IF(A58&gt;0,(VLOOKUP($A58,'[1]Engag Pre'!$A$10:$G$74,3,FALSE))," ")</f>
        <v>#N/A</v>
      </c>
      <c r="D58" s="25" t="str">
        <f>IF(B58&gt;0,(VLOOKUP($B58,'[1]Engag Pre'!$A$10:$G$109,7,FALSE))," ")</f>
        <v xml:space="preserve"> </v>
      </c>
      <c r="E58" s="26" t="str">
        <f>IF(B58&gt;0,(VLOOKUP($B58,'[1]Engag Pre'!$A$10:$G$109,3,FALSE))," ")</f>
        <v xml:space="preserve"> </v>
      </c>
      <c r="F58" s="27" t="str">
        <f>IF(B58&gt;0,(VLOOKUP($B58,'[1]Engag Pre'!$A$10:$G$109,4,FALSE))," ")</f>
        <v xml:space="preserve"> </v>
      </c>
      <c r="G58" s="28" t="str">
        <f>IF(B58&gt;0,(VLOOKUP($B58,'[1]Engag Pre'!$A$10:$G$109,5,FALSE))," ")</f>
        <v xml:space="preserve"> </v>
      </c>
      <c r="H58" s="29" t="str">
        <f>IF(B58&gt;0,(VLOOKUP($B58,'[1]Engag Pre'!$A$10:$G$109,6,FALSE))," ")</f>
        <v xml:space="preserve"> </v>
      </c>
      <c r="I58" s="30"/>
      <c r="J58" s="29" t="str">
        <f>IF(B58&gt;0,(VLOOKUP($B58,'[1]Engag Pre'!$A$10:$I$109,9,FALSE))," ")</f>
        <v xml:space="preserve"> </v>
      </c>
      <c r="K58" s="31" t="str">
        <f>IF(COUNTIF($G$10:$G58,G58)&lt;2,$G58," ")</f>
        <v xml:space="preserve"> </v>
      </c>
      <c r="L58" s="32">
        <f t="shared" si="0"/>
        <v>1000</v>
      </c>
      <c r="M58" s="31" t="str">
        <f>IF(COUNTIF($G$10:$G58,G58)&lt;3,$G58," ")</f>
        <v xml:space="preserve"> </v>
      </c>
      <c r="N58" s="33">
        <f t="shared" si="1"/>
        <v>49</v>
      </c>
      <c r="O58" s="33" t="str">
        <f t="shared" si="2"/>
        <v/>
      </c>
      <c r="P58" s="33">
        <f t="shared" si="3"/>
        <v>1000</v>
      </c>
    </row>
    <row r="59" spans="1:16" ht="15" customHeight="1" x14ac:dyDescent="0.25">
      <c r="A59" s="23">
        <v>50</v>
      </c>
      <c r="B59" s="23"/>
      <c r="C59" s="24" t="e">
        <f>IF(A59&gt;0,(VLOOKUP($A59,'[1]Engag Pre'!$A$10:$G$74,3,FALSE))," ")</f>
        <v>#N/A</v>
      </c>
      <c r="D59" s="25" t="str">
        <f>IF(B59&gt;0,(VLOOKUP($B59,'[1]Engag Pre'!$A$10:$G$109,7,FALSE))," ")</f>
        <v xml:space="preserve"> </v>
      </c>
      <c r="E59" s="26" t="str">
        <f>IF(B59&gt;0,(VLOOKUP($B59,'[1]Engag Pre'!$A$10:$G$109,3,FALSE))," ")</f>
        <v xml:space="preserve"> </v>
      </c>
      <c r="F59" s="27" t="str">
        <f>IF(B59&gt;0,(VLOOKUP($B59,'[1]Engag Pre'!$A$10:$G$109,4,FALSE))," ")</f>
        <v xml:space="preserve"> </v>
      </c>
      <c r="G59" s="28" t="str">
        <f>IF(B59&gt;0,(VLOOKUP($B59,'[1]Engag Pre'!$A$10:$G$109,5,FALSE))," ")</f>
        <v xml:space="preserve"> </v>
      </c>
      <c r="H59" s="29" t="str">
        <f>IF(B59&gt;0,(VLOOKUP($B59,'[1]Engag Pre'!$A$10:$G$109,6,FALSE))," ")</f>
        <v xml:space="preserve"> </v>
      </c>
      <c r="I59" s="30"/>
      <c r="J59" s="29" t="str">
        <f>IF(B59&gt;0,(VLOOKUP($B59,'[1]Engag Pre'!$A$10:$I$109,9,FALSE))," ")</f>
        <v xml:space="preserve"> </v>
      </c>
      <c r="K59" s="31" t="str">
        <f>IF(COUNTIF($G$10:$G59,G59)&lt;2,$G59," ")</f>
        <v xml:space="preserve"> </v>
      </c>
      <c r="L59" s="32">
        <f t="shared" si="0"/>
        <v>1000</v>
      </c>
      <c r="M59" s="31" t="str">
        <f>IF(COUNTIF($G$10:$G59,G59)&lt;3,$G59," ")</f>
        <v xml:space="preserve"> </v>
      </c>
      <c r="N59" s="33">
        <f t="shared" si="1"/>
        <v>50</v>
      </c>
      <c r="O59" s="33" t="str">
        <f t="shared" si="2"/>
        <v/>
      </c>
      <c r="P59" s="33">
        <f t="shared" si="3"/>
        <v>1000</v>
      </c>
    </row>
    <row r="60" spans="1:16" ht="13.5" x14ac:dyDescent="0.25">
      <c r="A60" s="23">
        <v>51</v>
      </c>
      <c r="B60" s="23"/>
      <c r="C60" s="24" t="e">
        <f>IF(A60&gt;0,(VLOOKUP($A60,'[1]Engag Pre'!$A$10:$G$74,3,FALSE))," ")</f>
        <v>#N/A</v>
      </c>
      <c r="D60" s="25" t="str">
        <f>IF(B60&gt;0,(VLOOKUP($B60,'[1]Engag Pre'!$A$10:$G$109,7,FALSE))," ")</f>
        <v xml:space="preserve"> </v>
      </c>
      <c r="E60" s="26" t="str">
        <f>IF(B60&gt;0,(VLOOKUP($B60,'[1]Engag Pre'!$A$10:$G$109,3,FALSE))," ")</f>
        <v xml:space="preserve"> </v>
      </c>
      <c r="F60" s="27" t="str">
        <f>IF(B60&gt;0,(VLOOKUP($B60,'[1]Engag Pre'!$A$10:$G$109,4,FALSE))," ")</f>
        <v xml:space="preserve"> </v>
      </c>
      <c r="G60" s="28" t="str">
        <f>IF(B60&gt;0,(VLOOKUP($B60,'[1]Engag Pre'!$A$10:$G$109,5,FALSE))," ")</f>
        <v xml:space="preserve"> </v>
      </c>
      <c r="H60" s="29" t="str">
        <f>IF(B60&gt;0,(VLOOKUP($B60,'[1]Engag Pre'!$A$10:$G$109,6,FALSE))," ")</f>
        <v xml:space="preserve"> </v>
      </c>
      <c r="I60" s="30"/>
      <c r="J60" s="29" t="str">
        <f>IF(B60&gt;0,(VLOOKUP($B60,'[1]Engag Pre'!$A$10:$I$109,9,FALSE))," ")</f>
        <v xml:space="preserve"> </v>
      </c>
      <c r="K60" s="31" t="str">
        <f>IF(COUNTIF($G$10:$G60,G60)&lt;2,$G60," ")</f>
        <v xml:space="preserve"> </v>
      </c>
      <c r="L60" s="32">
        <f t="shared" si="0"/>
        <v>1000</v>
      </c>
      <c r="M60" s="31" t="str">
        <f>IF(COUNTIF($G$10:$G60,G60)&lt;3,$G60," ")</f>
        <v xml:space="preserve"> </v>
      </c>
      <c r="N60" s="33">
        <f t="shared" si="1"/>
        <v>51</v>
      </c>
      <c r="O60" s="33" t="str">
        <f t="shared" si="2"/>
        <v/>
      </c>
      <c r="P60" s="33">
        <f t="shared" si="3"/>
        <v>1000</v>
      </c>
    </row>
    <row r="61" spans="1:16" ht="13.5" x14ac:dyDescent="0.25">
      <c r="A61" s="23">
        <v>52</v>
      </c>
      <c r="B61" s="23"/>
      <c r="C61" s="24" t="e">
        <f>IF(A61&gt;0,(VLOOKUP($A61,'[1]Engag Pre'!$A$10:$G$74,3,FALSE))," ")</f>
        <v>#N/A</v>
      </c>
      <c r="D61" s="25" t="str">
        <f>IF(B61&gt;0,(VLOOKUP($B61,'[1]Engag Pre'!$A$10:$G$109,7,FALSE))," ")</f>
        <v xml:space="preserve"> </v>
      </c>
      <c r="E61" s="26" t="str">
        <f>IF(B61&gt;0,(VLOOKUP($B61,'[1]Engag Pre'!$A$10:$G$109,3,FALSE))," ")</f>
        <v xml:space="preserve"> </v>
      </c>
      <c r="F61" s="27" t="str">
        <f>IF(B61&gt;0,(VLOOKUP($B61,'[1]Engag Pre'!$A$10:$G$109,4,FALSE))," ")</f>
        <v xml:space="preserve"> </v>
      </c>
      <c r="G61" s="28" t="str">
        <f>IF(B61&gt;0,(VLOOKUP($B61,'[1]Engag Pre'!$A$10:$G$109,5,FALSE))," ")</f>
        <v xml:space="preserve"> </v>
      </c>
      <c r="H61" s="29" t="str">
        <f>IF(B61&gt;0,(VLOOKUP($B61,'[1]Engag Pre'!$A$10:$G$109,6,FALSE))," ")</f>
        <v xml:space="preserve"> </v>
      </c>
      <c r="I61" s="30"/>
      <c r="J61" s="29" t="str">
        <f>IF(B61&gt;0,(VLOOKUP($B61,'[1]Engag Pre'!$A$10:$I$109,9,FALSE))," ")</f>
        <v xml:space="preserve"> </v>
      </c>
      <c r="K61" s="31" t="str">
        <f>IF(COUNTIF($G$10:$G61,G61)&lt;2,$G61," ")</f>
        <v xml:space="preserve"> </v>
      </c>
      <c r="L61" s="32">
        <f t="shared" si="0"/>
        <v>1000</v>
      </c>
      <c r="M61" s="31" t="str">
        <f>IF(COUNTIF($G$10:$G61,G61)&lt;3,$G61," ")</f>
        <v xml:space="preserve"> </v>
      </c>
      <c r="N61" s="33">
        <f t="shared" si="1"/>
        <v>52</v>
      </c>
      <c r="O61" s="33" t="str">
        <f t="shared" si="2"/>
        <v/>
      </c>
      <c r="P61" s="33">
        <f t="shared" si="3"/>
        <v>1000</v>
      </c>
    </row>
    <row r="62" spans="1:16" ht="13.5" x14ac:dyDescent="0.25">
      <c r="A62" s="23">
        <v>53</v>
      </c>
      <c r="B62" s="23"/>
      <c r="C62" s="24" t="e">
        <f>IF(A62&gt;0,(VLOOKUP($A62,'[1]Engag Pre'!$A$10:$G$74,3,FALSE))," ")</f>
        <v>#N/A</v>
      </c>
      <c r="D62" s="25" t="str">
        <f>IF(B62&gt;0,(VLOOKUP($B62,'[1]Engag Pre'!$A$10:$G$109,7,FALSE))," ")</f>
        <v xml:space="preserve"> </v>
      </c>
      <c r="E62" s="26" t="str">
        <f>IF(B62&gt;0,(VLOOKUP($B62,'[1]Engag Pre'!$A$10:$G$109,3,FALSE))," ")</f>
        <v xml:space="preserve"> </v>
      </c>
      <c r="F62" s="27" t="str">
        <f>IF(B62&gt;0,(VLOOKUP($B62,'[1]Engag Pre'!$A$10:$G$109,4,FALSE))," ")</f>
        <v xml:space="preserve"> </v>
      </c>
      <c r="G62" s="28" t="str">
        <f>IF(B62&gt;0,(VLOOKUP($B62,'[1]Engag Pre'!$A$10:$G$109,5,FALSE))," ")</f>
        <v xml:space="preserve"> </v>
      </c>
      <c r="H62" s="29" t="str">
        <f>IF(B62&gt;0,(VLOOKUP($B62,'[1]Engag Pre'!$A$10:$G$109,6,FALSE))," ")</f>
        <v xml:space="preserve"> </v>
      </c>
      <c r="I62" s="30"/>
      <c r="J62" s="29" t="str">
        <f>IF(B62&gt;0,(VLOOKUP($B62,'[1]Engag Pre'!$A$10:$I$109,9,FALSE))," ")</f>
        <v xml:space="preserve"> </v>
      </c>
      <c r="K62" s="31" t="str">
        <f>IF(COUNTIF($G$10:$G62,G62)&lt;2,$G62," ")</f>
        <v xml:space="preserve"> </v>
      </c>
      <c r="L62" s="32">
        <f t="shared" si="0"/>
        <v>1000</v>
      </c>
      <c r="M62" s="31" t="str">
        <f>IF(COUNTIF($G$10:$G62,G62)&lt;3,$G62," ")</f>
        <v xml:space="preserve"> </v>
      </c>
      <c r="N62" s="33">
        <f t="shared" si="1"/>
        <v>53</v>
      </c>
      <c r="O62" s="33" t="str">
        <f t="shared" si="2"/>
        <v/>
      </c>
      <c r="P62" s="33">
        <f t="shared" si="3"/>
        <v>1000</v>
      </c>
    </row>
    <row r="63" spans="1:16" ht="13.5" x14ac:dyDescent="0.25">
      <c r="A63" s="23">
        <v>54</v>
      </c>
      <c r="B63" s="23"/>
      <c r="C63" s="24" t="e">
        <f>IF(A63&gt;0,(VLOOKUP($A63,'[1]Engag Pre'!$A$10:$G$74,3,FALSE))," ")</f>
        <v>#N/A</v>
      </c>
      <c r="D63" s="25" t="str">
        <f>IF(B63&gt;0,(VLOOKUP($B63,'[1]Engag Pre'!$A$10:$G$109,7,FALSE))," ")</f>
        <v xml:space="preserve"> </v>
      </c>
      <c r="E63" s="26" t="str">
        <f>IF(B63&gt;0,(VLOOKUP($B63,'[1]Engag Pre'!$A$10:$G$109,3,FALSE))," ")</f>
        <v xml:space="preserve"> </v>
      </c>
      <c r="F63" s="27" t="str">
        <f>IF(B63&gt;0,(VLOOKUP($B63,'[1]Engag Pre'!$A$10:$G$109,4,FALSE))," ")</f>
        <v xml:space="preserve"> </v>
      </c>
      <c r="G63" s="28" t="str">
        <f>IF(B63&gt;0,(VLOOKUP($B63,'[1]Engag Pre'!$A$10:$G$109,5,FALSE))," ")</f>
        <v xml:space="preserve"> </v>
      </c>
      <c r="H63" s="29" t="str">
        <f>IF(B63&gt;0,(VLOOKUP($B63,'[1]Engag Pre'!$A$10:$G$109,6,FALSE))," ")</f>
        <v xml:space="preserve"> </v>
      </c>
      <c r="I63" s="30"/>
      <c r="J63" s="29" t="str">
        <f>IF(B63&gt;0,(VLOOKUP($B63,'[1]Engag Pre'!$A$10:$I$109,9,FALSE))," ")</f>
        <v xml:space="preserve"> </v>
      </c>
      <c r="K63" s="31" t="str">
        <f>IF(COUNTIF($G$10:$G63,G63)&lt;2,$G63," ")</f>
        <v xml:space="preserve"> </v>
      </c>
      <c r="L63" s="32">
        <f t="shared" si="0"/>
        <v>1000</v>
      </c>
      <c r="M63" s="31" t="str">
        <f>IF(COUNTIF($G$10:$G63,G63)&lt;3,$G63," ")</f>
        <v xml:space="preserve"> </v>
      </c>
      <c r="N63" s="33">
        <f t="shared" si="1"/>
        <v>54</v>
      </c>
      <c r="O63" s="33" t="str">
        <f t="shared" si="2"/>
        <v/>
      </c>
      <c r="P63" s="33">
        <f t="shared" si="3"/>
        <v>1000</v>
      </c>
    </row>
    <row r="64" spans="1:16" ht="13.5" x14ac:dyDescent="0.25">
      <c r="A64" s="23">
        <v>55</v>
      </c>
      <c r="B64" s="23"/>
      <c r="C64" s="24" t="e">
        <f>IF(A64&gt;0,(VLOOKUP($A64,'[1]Engag Pre'!$A$10:$G$74,3,FALSE))," ")</f>
        <v>#N/A</v>
      </c>
      <c r="D64" s="25" t="str">
        <f>IF(B64&gt;0,(VLOOKUP($B64,'[1]Engag Pre'!$A$10:$G$109,7,FALSE))," ")</f>
        <v xml:space="preserve"> </v>
      </c>
      <c r="E64" s="26" t="str">
        <f>IF(B64&gt;0,(VLOOKUP($B64,'[1]Engag Pre'!$A$10:$G$109,3,FALSE))," ")</f>
        <v xml:space="preserve"> </v>
      </c>
      <c r="F64" s="27" t="str">
        <f>IF(B64&gt;0,(VLOOKUP($B64,'[1]Engag Pre'!$A$10:$G$109,4,FALSE))," ")</f>
        <v xml:space="preserve"> </v>
      </c>
      <c r="G64" s="28" t="str">
        <f>IF(B64&gt;0,(VLOOKUP($B64,'[1]Engag Pre'!$A$10:$G$109,5,FALSE))," ")</f>
        <v xml:space="preserve"> </v>
      </c>
      <c r="H64" s="29" t="str">
        <f>IF(B64&gt;0,(VLOOKUP($B64,'[1]Engag Pre'!$A$10:$G$109,6,FALSE))," ")</f>
        <v xml:space="preserve"> </v>
      </c>
      <c r="I64" s="30"/>
      <c r="J64" s="29" t="str">
        <f>IF(B64&gt;0,(VLOOKUP($B64,'[1]Engag Pre'!$A$10:$I$109,9,FALSE))," ")</f>
        <v xml:space="preserve"> </v>
      </c>
      <c r="K64" s="31" t="str">
        <f>IF(COUNTIF($G$10:$G64,G64)&lt;2,$G64," ")</f>
        <v xml:space="preserve"> </v>
      </c>
      <c r="L64" s="32">
        <f t="shared" si="0"/>
        <v>1000</v>
      </c>
      <c r="M64" s="31" t="str">
        <f>IF(COUNTIF($G$10:$G64,G64)&lt;3,$G64," ")</f>
        <v xml:space="preserve"> </v>
      </c>
      <c r="N64" s="33">
        <f t="shared" si="1"/>
        <v>55</v>
      </c>
      <c r="O64" s="33" t="str">
        <f t="shared" si="2"/>
        <v/>
      </c>
      <c r="P64" s="33">
        <f t="shared" si="3"/>
        <v>1000</v>
      </c>
    </row>
    <row r="65" spans="1:16" ht="13.5" x14ac:dyDescent="0.25">
      <c r="A65" s="23">
        <v>56</v>
      </c>
      <c r="B65" s="23"/>
      <c r="C65" s="24" t="e">
        <f>IF(A65&gt;0,(VLOOKUP($A65,'[1]Engag Pre'!$A$10:$G$74,3,FALSE))," ")</f>
        <v>#N/A</v>
      </c>
      <c r="D65" s="25" t="str">
        <f>IF(B65&gt;0,(VLOOKUP($B65,'[1]Engag Pre'!$A$10:$G$109,7,FALSE))," ")</f>
        <v xml:space="preserve"> </v>
      </c>
      <c r="E65" s="26" t="str">
        <f>IF(B65&gt;0,(VLOOKUP($B65,'[1]Engag Pre'!$A$10:$G$109,3,FALSE))," ")</f>
        <v xml:space="preserve"> </v>
      </c>
      <c r="F65" s="27" t="str">
        <f>IF(B65&gt;0,(VLOOKUP($B65,'[1]Engag Pre'!$A$10:$G$109,4,FALSE))," ")</f>
        <v xml:space="preserve"> </v>
      </c>
      <c r="G65" s="28" t="str">
        <f>IF(B65&gt;0,(VLOOKUP($B65,'[1]Engag Pre'!$A$10:$G$109,5,FALSE))," ")</f>
        <v xml:space="preserve"> </v>
      </c>
      <c r="H65" s="29" t="str">
        <f>IF(B65&gt;0,(VLOOKUP($B65,'[1]Engag Pre'!$A$10:$G$109,6,FALSE))," ")</f>
        <v xml:space="preserve"> </v>
      </c>
      <c r="I65" s="30"/>
      <c r="J65" s="29" t="str">
        <f>IF(B65&gt;0,(VLOOKUP($B65,'[1]Engag Pre'!$A$10:$I$109,9,FALSE))," ")</f>
        <v xml:space="preserve"> </v>
      </c>
      <c r="K65" s="31" t="str">
        <f>IF(COUNTIF($G$10:$G65,G65)&lt;2,$G65," ")</f>
        <v xml:space="preserve"> </v>
      </c>
      <c r="L65" s="32">
        <f t="shared" si="0"/>
        <v>1000</v>
      </c>
      <c r="M65" s="31" t="str">
        <f>IF(COUNTIF($G$10:$G65,G65)&lt;3,$G65," ")</f>
        <v xml:space="preserve"> </v>
      </c>
      <c r="N65" s="33">
        <f t="shared" si="1"/>
        <v>56</v>
      </c>
      <c r="O65" s="33" t="str">
        <f t="shared" si="2"/>
        <v/>
      </c>
      <c r="P65" s="33">
        <f t="shared" si="3"/>
        <v>1000</v>
      </c>
    </row>
    <row r="66" spans="1:16" ht="13.5" x14ac:dyDescent="0.25">
      <c r="A66" s="23">
        <v>57</v>
      </c>
      <c r="B66" s="23"/>
      <c r="C66" s="24" t="e">
        <f>IF(A66&gt;0,(VLOOKUP($A66,'[1]Engag Pre'!$A$10:$G$74,3,FALSE))," ")</f>
        <v>#N/A</v>
      </c>
      <c r="D66" s="25" t="str">
        <f>IF(B66&gt;0,(VLOOKUP($B66,'[1]Engag Pre'!$A$10:$G$109,7,FALSE))," ")</f>
        <v xml:space="preserve"> </v>
      </c>
      <c r="E66" s="26" t="str">
        <f>IF(B66&gt;0,(VLOOKUP($B66,'[1]Engag Pre'!$A$10:$G$109,3,FALSE))," ")</f>
        <v xml:space="preserve"> </v>
      </c>
      <c r="F66" s="27" t="str">
        <f>IF(B66&gt;0,(VLOOKUP($B66,'[1]Engag Pre'!$A$10:$G$109,4,FALSE))," ")</f>
        <v xml:space="preserve"> </v>
      </c>
      <c r="G66" s="28" t="str">
        <f>IF(B66&gt;0,(VLOOKUP($B66,'[1]Engag Pre'!$A$10:$G$109,5,FALSE))," ")</f>
        <v xml:space="preserve"> </v>
      </c>
      <c r="H66" s="29" t="str">
        <f>IF(B66&gt;0,(VLOOKUP($B66,'[1]Engag Pre'!$A$10:$G$109,6,FALSE))," ")</f>
        <v xml:space="preserve"> </v>
      </c>
      <c r="I66" s="30"/>
      <c r="J66" s="29" t="str">
        <f>IF(B66&gt;0,(VLOOKUP($B66,'[1]Engag Pre'!$A$10:$I$109,9,FALSE))," ")</f>
        <v xml:space="preserve"> </v>
      </c>
      <c r="K66" s="31" t="str">
        <f>IF(COUNTIF($G$10:$G66,G66)&lt;2,$G66," ")</f>
        <v xml:space="preserve"> </v>
      </c>
      <c r="L66" s="32">
        <f t="shared" si="0"/>
        <v>1000</v>
      </c>
      <c r="M66" s="31" t="str">
        <f>IF(COUNTIF($G$10:$G66,G66)&lt;3,$G66," ")</f>
        <v xml:space="preserve"> </v>
      </c>
      <c r="N66" s="33">
        <f t="shared" si="1"/>
        <v>57</v>
      </c>
      <c r="O66" s="33" t="str">
        <f t="shared" si="2"/>
        <v/>
      </c>
      <c r="P66" s="33">
        <f t="shared" si="3"/>
        <v>1000</v>
      </c>
    </row>
    <row r="67" spans="1:16" ht="13.5" x14ac:dyDescent="0.25">
      <c r="A67" s="23">
        <v>58</v>
      </c>
      <c r="B67" s="23"/>
      <c r="C67" s="24" t="e">
        <f>IF(A67&gt;0,(VLOOKUP($A67,'[1]Engag Pre'!$A$10:$G$74,3,FALSE))," ")</f>
        <v>#N/A</v>
      </c>
      <c r="D67" s="25" t="str">
        <f>IF(B67&gt;0,(VLOOKUP($B67,'[1]Engag Pre'!$A$10:$G$109,7,FALSE))," ")</f>
        <v xml:space="preserve"> </v>
      </c>
      <c r="E67" s="26" t="str">
        <f>IF(B67&gt;0,(VLOOKUP($B67,'[1]Engag Pre'!$A$10:$G$109,3,FALSE))," ")</f>
        <v xml:space="preserve"> </v>
      </c>
      <c r="F67" s="27" t="str">
        <f>IF(B67&gt;0,(VLOOKUP($B67,'[1]Engag Pre'!$A$10:$G$109,4,FALSE))," ")</f>
        <v xml:space="preserve"> </v>
      </c>
      <c r="G67" s="28" t="str">
        <f>IF(B67&gt;0,(VLOOKUP($B67,'[1]Engag Pre'!$A$10:$G$109,5,FALSE))," ")</f>
        <v xml:space="preserve"> </v>
      </c>
      <c r="H67" s="29" t="str">
        <f>IF(B67&gt;0,(VLOOKUP($B67,'[1]Engag Pre'!$A$10:$G$109,6,FALSE))," ")</f>
        <v xml:space="preserve"> </v>
      </c>
      <c r="I67" s="30"/>
      <c r="J67" s="29" t="str">
        <f>IF(B67&gt;0,(VLOOKUP($B67,'[1]Engag Pre'!$A$10:$I$109,9,FALSE))," ")</f>
        <v xml:space="preserve"> </v>
      </c>
      <c r="K67" s="31" t="str">
        <f>IF(COUNTIF($G$10:$G67,G67)&lt;2,$G67," ")</f>
        <v xml:space="preserve"> </v>
      </c>
      <c r="L67" s="32">
        <f t="shared" si="0"/>
        <v>1000</v>
      </c>
      <c r="M67" s="31" t="str">
        <f>IF(COUNTIF($G$10:$G67,G67)&lt;3,$G67," ")</f>
        <v xml:space="preserve"> </v>
      </c>
      <c r="N67" s="33">
        <f t="shared" si="1"/>
        <v>58</v>
      </c>
      <c r="O67" s="33" t="str">
        <f t="shared" si="2"/>
        <v/>
      </c>
      <c r="P67" s="33">
        <f t="shared" si="3"/>
        <v>1000</v>
      </c>
    </row>
    <row r="68" spans="1:16" ht="13.5" x14ac:dyDescent="0.25">
      <c r="A68" s="23">
        <v>59</v>
      </c>
      <c r="B68" s="23"/>
      <c r="C68" s="24" t="e">
        <f>IF(A68&gt;0,(VLOOKUP($A68,'[1]Engag Pre'!$A$10:$G$74,3,FALSE))," ")</f>
        <v>#N/A</v>
      </c>
      <c r="D68" s="25" t="str">
        <f>IF(B68&gt;0,(VLOOKUP($B68,'[1]Engag Pre'!$A$10:$G$109,7,FALSE))," ")</f>
        <v xml:space="preserve"> </v>
      </c>
      <c r="E68" s="26" t="str">
        <f>IF(B68&gt;0,(VLOOKUP($B68,'[1]Engag Pre'!$A$10:$G$109,3,FALSE))," ")</f>
        <v xml:space="preserve"> </v>
      </c>
      <c r="F68" s="27" t="str">
        <f>IF(B68&gt;0,(VLOOKUP($B68,'[1]Engag Pre'!$A$10:$G$109,4,FALSE))," ")</f>
        <v xml:space="preserve"> </v>
      </c>
      <c r="G68" s="28" t="str">
        <f>IF(B68&gt;0,(VLOOKUP($B68,'[1]Engag Pre'!$A$10:$G$109,5,FALSE))," ")</f>
        <v xml:space="preserve"> </v>
      </c>
      <c r="H68" s="29" t="str">
        <f>IF(B68&gt;0,(VLOOKUP($B68,'[1]Engag Pre'!$A$10:$G$109,6,FALSE))," ")</f>
        <v xml:space="preserve"> </v>
      </c>
      <c r="I68" s="30"/>
      <c r="J68" s="29" t="str">
        <f>IF(B68&gt;0,(VLOOKUP($B68,'[1]Engag Pre'!$A$10:$I$109,9,FALSE))," ")</f>
        <v xml:space="preserve"> </v>
      </c>
      <c r="K68" s="31" t="str">
        <f>IF(COUNTIF($G$10:$G68,G68)&lt;2,$G68," ")</f>
        <v xml:space="preserve"> </v>
      </c>
      <c r="L68" s="32">
        <f t="shared" si="0"/>
        <v>1000</v>
      </c>
      <c r="M68" s="31" t="str">
        <f>IF(COUNTIF($G$10:$G68,G68)&lt;3,$G68," ")</f>
        <v xml:space="preserve"> </v>
      </c>
      <c r="N68" s="33">
        <f t="shared" si="1"/>
        <v>59</v>
      </c>
      <c r="O68" s="33" t="str">
        <f t="shared" si="2"/>
        <v/>
      </c>
      <c r="P68" s="33">
        <f t="shared" si="3"/>
        <v>1000</v>
      </c>
    </row>
    <row r="69" spans="1:16" ht="13.5" x14ac:dyDescent="0.25">
      <c r="A69" s="23">
        <v>60</v>
      </c>
      <c r="B69" s="23"/>
      <c r="C69" s="24" t="e">
        <f>IF(A69&gt;0,(VLOOKUP($A69,'[1]Engag Pre'!$A$10:$G$74,3,FALSE))," ")</f>
        <v>#N/A</v>
      </c>
      <c r="D69" s="25" t="str">
        <f>IF(B69&gt;0,(VLOOKUP($B69,'[1]Engag Pre'!$A$10:$G$109,7,FALSE))," ")</f>
        <v xml:space="preserve"> </v>
      </c>
      <c r="E69" s="26" t="str">
        <f>IF(B69&gt;0,(VLOOKUP($B69,'[1]Engag Pre'!$A$10:$G$109,3,FALSE))," ")</f>
        <v xml:space="preserve"> </v>
      </c>
      <c r="F69" s="27" t="str">
        <f>IF(B69&gt;0,(VLOOKUP($B69,'[1]Engag Pre'!$A$10:$G$109,4,FALSE))," ")</f>
        <v xml:space="preserve"> </v>
      </c>
      <c r="G69" s="28" t="str">
        <f>IF(B69&gt;0,(VLOOKUP($B69,'[1]Engag Pre'!$A$10:$G$109,5,FALSE))," ")</f>
        <v xml:space="preserve"> </v>
      </c>
      <c r="H69" s="29" t="str">
        <f>IF(B69&gt;0,(VLOOKUP($B69,'[1]Engag Pre'!$A$10:$G$109,6,FALSE))," ")</f>
        <v xml:space="preserve"> </v>
      </c>
      <c r="I69" s="30"/>
      <c r="J69" s="29" t="str">
        <f>IF(B69&gt;0,(VLOOKUP($B69,'[1]Engag Pre'!$A$10:$I$109,9,FALSE))," ")</f>
        <v xml:space="preserve"> </v>
      </c>
      <c r="K69" s="31" t="str">
        <f>IF(COUNTIF($G$10:$G69,G69)&lt;2,$G69," ")</f>
        <v xml:space="preserve"> </v>
      </c>
      <c r="L69" s="32">
        <f t="shared" si="0"/>
        <v>1000</v>
      </c>
      <c r="M69" s="31" t="str">
        <f>IF(COUNTIF($G$10:$G69,G69)&lt;3,$G69," ")</f>
        <v xml:space="preserve"> </v>
      </c>
      <c r="N69" s="33">
        <f t="shared" si="1"/>
        <v>60</v>
      </c>
      <c r="O69" s="33" t="str">
        <f t="shared" si="2"/>
        <v/>
      </c>
      <c r="P69" s="33">
        <f t="shared" si="3"/>
        <v>1000</v>
      </c>
    </row>
    <row r="70" spans="1:16" ht="13.5" x14ac:dyDescent="0.25">
      <c r="A70" s="23">
        <v>61</v>
      </c>
      <c r="B70" s="23"/>
      <c r="C70" s="24" t="e">
        <f>IF(A70&gt;0,(VLOOKUP($A70,'[1]Engag Pre'!$A$10:$G$74,3,FALSE))," ")</f>
        <v>#N/A</v>
      </c>
      <c r="D70" s="25" t="str">
        <f>IF(B70&gt;0,(VLOOKUP($B70,'[1]Engag Pre'!$A$10:$G$109,7,FALSE))," ")</f>
        <v xml:space="preserve"> </v>
      </c>
      <c r="E70" s="26" t="str">
        <f>IF(B70&gt;0,(VLOOKUP($B70,'[1]Engag Pre'!$A$10:$G$109,3,FALSE))," ")</f>
        <v xml:space="preserve"> </v>
      </c>
      <c r="F70" s="27" t="str">
        <f>IF(B70&gt;0,(VLOOKUP($B70,'[1]Engag Pre'!$A$10:$G$109,4,FALSE))," ")</f>
        <v xml:space="preserve"> </v>
      </c>
      <c r="G70" s="28" t="str">
        <f>IF(B70&gt;0,(VLOOKUP($B70,'[1]Engag Pre'!$A$10:$G$109,5,FALSE))," ")</f>
        <v xml:space="preserve"> </v>
      </c>
      <c r="H70" s="29" t="str">
        <f>IF(B70&gt;0,(VLOOKUP($B70,'[1]Engag Pre'!$A$10:$G$109,6,FALSE))," ")</f>
        <v xml:space="preserve"> </v>
      </c>
      <c r="I70" s="30"/>
      <c r="J70" s="29" t="str">
        <f>IF(B70&gt;0,(VLOOKUP($B70,'[1]Engag Pre'!$A$10:$I$109,9,FALSE))," ")</f>
        <v xml:space="preserve"> </v>
      </c>
      <c r="K70" s="31" t="str">
        <f>IF(COUNTIF($G$10:$G70,G70)&lt;2,$G70," ")</f>
        <v xml:space="preserve"> </v>
      </c>
      <c r="L70" s="32">
        <f t="shared" si="0"/>
        <v>1000</v>
      </c>
      <c r="M70" s="31" t="str">
        <f>IF(COUNTIF($G$10:$G70,G70)&lt;3,$G70," ")</f>
        <v xml:space="preserve"> </v>
      </c>
      <c r="N70" s="33">
        <f t="shared" si="1"/>
        <v>61</v>
      </c>
      <c r="O70" s="33" t="str">
        <f t="shared" si="2"/>
        <v/>
      </c>
      <c r="P70" s="33">
        <f t="shared" si="3"/>
        <v>1000</v>
      </c>
    </row>
    <row r="71" spans="1:16" ht="13.5" x14ac:dyDescent="0.25">
      <c r="A71" s="23">
        <v>62</v>
      </c>
      <c r="B71" s="23"/>
      <c r="C71" s="24" t="e">
        <f>IF(A71&gt;0,(VLOOKUP($A71,'[1]Engag Pre'!$A$10:$G$74,3,FALSE))," ")</f>
        <v>#N/A</v>
      </c>
      <c r="D71" s="25" t="str">
        <f>IF(B71&gt;0,(VLOOKUP($B71,'[1]Engag Pre'!$A$10:$G$109,7,FALSE))," ")</f>
        <v xml:space="preserve"> </v>
      </c>
      <c r="E71" s="26" t="str">
        <f>IF(B71&gt;0,(VLOOKUP($B71,'[1]Engag Pre'!$A$10:$G$109,3,FALSE))," ")</f>
        <v xml:space="preserve"> </v>
      </c>
      <c r="F71" s="27" t="str">
        <f>IF(B71&gt;0,(VLOOKUP($B71,'[1]Engag Pre'!$A$10:$G$109,4,FALSE))," ")</f>
        <v xml:space="preserve"> </v>
      </c>
      <c r="G71" s="28" t="str">
        <f>IF(B71&gt;0,(VLOOKUP($B71,'[1]Engag Pre'!$A$10:$G$109,5,FALSE))," ")</f>
        <v xml:space="preserve"> </v>
      </c>
      <c r="H71" s="29" t="str">
        <f>IF(B71&gt;0,(VLOOKUP($B71,'[1]Engag Pre'!$A$10:$G$109,6,FALSE))," ")</f>
        <v xml:space="preserve"> </v>
      </c>
      <c r="I71" s="30"/>
      <c r="J71" s="29" t="str">
        <f>IF(B71&gt;0,(VLOOKUP($B71,'[1]Engag Pre'!$A$10:$I$109,9,FALSE))," ")</f>
        <v xml:space="preserve"> </v>
      </c>
      <c r="K71" s="31" t="str">
        <f>IF(COUNTIF($G$10:$G71,G71)&lt;2,$G71," ")</f>
        <v xml:space="preserve"> </v>
      </c>
      <c r="L71" s="32">
        <f t="shared" si="0"/>
        <v>1000</v>
      </c>
      <c r="M71" s="31" t="str">
        <f>IF(COUNTIF($G$10:$G71,G71)&lt;3,$G71," ")</f>
        <v xml:space="preserve"> </v>
      </c>
      <c r="N71" s="33">
        <f t="shared" si="1"/>
        <v>62</v>
      </c>
      <c r="O71" s="33" t="str">
        <f t="shared" si="2"/>
        <v/>
      </c>
      <c r="P71" s="33">
        <f t="shared" si="3"/>
        <v>1000</v>
      </c>
    </row>
    <row r="72" spans="1:16" ht="13.5" x14ac:dyDescent="0.25">
      <c r="A72" s="23">
        <v>63</v>
      </c>
      <c r="B72" s="23"/>
      <c r="C72" s="24" t="e">
        <f>IF(A72&gt;0,(VLOOKUP($A72,'[1]Engag Pre'!$A$10:$G$74,3,FALSE))," ")</f>
        <v>#N/A</v>
      </c>
      <c r="D72" s="25" t="str">
        <f>IF(B72&gt;0,(VLOOKUP($B72,'[1]Engag Pre'!$A$10:$G$109,7,FALSE))," ")</f>
        <v xml:space="preserve"> </v>
      </c>
      <c r="E72" s="26" t="str">
        <f>IF(B72&gt;0,(VLOOKUP($B72,'[1]Engag Pre'!$A$10:$G$109,3,FALSE))," ")</f>
        <v xml:space="preserve"> </v>
      </c>
      <c r="F72" s="27" t="str">
        <f>IF(B72&gt;0,(VLOOKUP($B72,'[1]Engag Pre'!$A$10:$G$109,4,FALSE))," ")</f>
        <v xml:space="preserve"> </v>
      </c>
      <c r="G72" s="28" t="str">
        <f>IF(B72&gt;0,(VLOOKUP($B72,'[1]Engag Pre'!$A$10:$G$109,5,FALSE))," ")</f>
        <v xml:space="preserve"> </v>
      </c>
      <c r="H72" s="29" t="str">
        <f>IF(B72&gt;0,(VLOOKUP($B72,'[1]Engag Pre'!$A$10:$G$109,6,FALSE))," ")</f>
        <v xml:space="preserve"> </v>
      </c>
      <c r="I72" s="30"/>
      <c r="J72" s="29" t="str">
        <f>IF(B72&gt;0,(VLOOKUP($B72,'[1]Engag Pre'!$A$10:$I$109,9,FALSE))," ")</f>
        <v xml:space="preserve"> </v>
      </c>
      <c r="K72" s="31" t="str">
        <f>IF(COUNTIF($G$10:$G72,G72)&lt;2,$G72," ")</f>
        <v xml:space="preserve"> </v>
      </c>
      <c r="L72" s="32">
        <f t="shared" si="0"/>
        <v>1000</v>
      </c>
      <c r="M72" s="31" t="str">
        <f>IF(COUNTIF($G$10:$G72,G72)&lt;3,$G72," ")</f>
        <v xml:space="preserve"> </v>
      </c>
      <c r="N72" s="33">
        <f t="shared" si="1"/>
        <v>63</v>
      </c>
      <c r="O72" s="33" t="str">
        <f t="shared" si="2"/>
        <v/>
      </c>
      <c r="P72" s="33">
        <f t="shared" si="3"/>
        <v>1000</v>
      </c>
    </row>
    <row r="73" spans="1:16" ht="13.5" x14ac:dyDescent="0.25">
      <c r="A73" s="23">
        <v>64</v>
      </c>
      <c r="B73" s="23"/>
      <c r="C73" s="24" t="e">
        <f>IF(A73&gt;0,(VLOOKUP($A73,'[1]Engag Pre'!$A$10:$G$74,3,FALSE))," ")</f>
        <v>#N/A</v>
      </c>
      <c r="D73" s="25" t="str">
        <f>IF(B73&gt;0,(VLOOKUP($B73,'[1]Engag Pre'!$A$10:$G$109,7,FALSE))," ")</f>
        <v xml:space="preserve"> </v>
      </c>
      <c r="E73" s="26" t="str">
        <f>IF(B73&gt;0,(VLOOKUP($B73,'[1]Engag Pre'!$A$10:$G$109,3,FALSE))," ")</f>
        <v xml:space="preserve"> </v>
      </c>
      <c r="F73" s="27" t="str">
        <f>IF(B73&gt;0,(VLOOKUP($B73,'[1]Engag Pre'!$A$10:$G$109,4,FALSE))," ")</f>
        <v xml:space="preserve"> </v>
      </c>
      <c r="G73" s="28" t="str">
        <f>IF(B73&gt;0,(VLOOKUP($B73,'[1]Engag Pre'!$A$10:$G$109,5,FALSE))," ")</f>
        <v xml:space="preserve"> </v>
      </c>
      <c r="H73" s="29" t="str">
        <f>IF(B73&gt;0,(VLOOKUP($B73,'[1]Engag Pre'!$A$10:$G$109,6,FALSE))," ")</f>
        <v xml:space="preserve"> </v>
      </c>
      <c r="I73" s="30"/>
      <c r="J73" s="29" t="str">
        <f>IF(B73&gt;0,(VLOOKUP($B73,'[1]Engag Pre'!$A$10:$I$109,9,FALSE))," ")</f>
        <v xml:space="preserve"> </v>
      </c>
      <c r="K73" s="31" t="str">
        <f>IF(COUNTIF($G$10:$G73,G73)&lt;2,$G73," ")</f>
        <v xml:space="preserve"> </v>
      </c>
      <c r="L73" s="32">
        <f t="shared" si="0"/>
        <v>1000</v>
      </c>
      <c r="M73" s="31" t="str">
        <f>IF(COUNTIF($G$10:$G73,G73)&lt;3,$G73," ")</f>
        <v xml:space="preserve"> </v>
      </c>
      <c r="N73" s="33">
        <f t="shared" si="1"/>
        <v>64</v>
      </c>
      <c r="O73" s="33" t="str">
        <f t="shared" si="2"/>
        <v/>
      </c>
      <c r="P73" s="33">
        <f t="shared" si="3"/>
        <v>1000</v>
      </c>
    </row>
    <row r="74" spans="1:16" ht="13.5" x14ac:dyDescent="0.25">
      <c r="A74" s="23">
        <v>65</v>
      </c>
      <c r="B74" s="23"/>
      <c r="C74" s="24" t="e">
        <f>IF(A74&gt;0,(VLOOKUP($A74,'[1]Engag Pre'!$A$10:$G$74,3,FALSE))," ")</f>
        <v>#N/A</v>
      </c>
      <c r="D74" s="25" t="str">
        <f>IF(B74&gt;0,(VLOOKUP($B74,'[1]Engag Pre'!$A$10:$G$109,7,FALSE))," ")</f>
        <v xml:space="preserve"> </v>
      </c>
      <c r="E74" s="26" t="str">
        <f>IF(B74&gt;0,(VLOOKUP($B74,'[1]Engag Pre'!$A$10:$G$109,3,FALSE))," ")</f>
        <v xml:space="preserve"> </v>
      </c>
      <c r="F74" s="27" t="str">
        <f>IF(B74&gt;0,(VLOOKUP($B74,'[1]Engag Pre'!$A$10:$G$109,4,FALSE))," ")</f>
        <v xml:space="preserve"> </v>
      </c>
      <c r="G74" s="28" t="str">
        <f>IF(B74&gt;0,(VLOOKUP($B74,'[1]Engag Pre'!$A$10:$G$109,5,FALSE))," ")</f>
        <v xml:space="preserve"> </v>
      </c>
      <c r="H74" s="29" t="str">
        <f>IF(B74&gt;0,(VLOOKUP($B74,'[1]Engag Pre'!$A$10:$G$109,6,FALSE))," ")</f>
        <v xml:space="preserve"> </v>
      </c>
      <c r="I74" s="30"/>
      <c r="J74" s="29" t="str">
        <f>IF(B74&gt;0,(VLOOKUP($B74,'[1]Engag Pre'!$A$10:$I$109,9,FALSE))," ")</f>
        <v xml:space="preserve"> </v>
      </c>
      <c r="K74" s="31" t="str">
        <f>IF(COUNTIF($G$10:$G74,G74)&lt;2,$G74," ")</f>
        <v xml:space="preserve"> </v>
      </c>
      <c r="L74" s="32">
        <f t="shared" ref="L74:L105" si="4">IF($E$6&lt;5,1000,(IF(K74=G74,A74,"")))</f>
        <v>1000</v>
      </c>
      <c r="M74" s="31" t="str">
        <f>IF(COUNTIF($G$10:$G74,G74)&lt;3,$G74," ")</f>
        <v xml:space="preserve"> </v>
      </c>
      <c r="N74" s="33">
        <f t="shared" si="1"/>
        <v>65</v>
      </c>
      <c r="O74" s="33" t="str">
        <f t="shared" si="2"/>
        <v/>
      </c>
      <c r="P74" s="33">
        <f t="shared" si="3"/>
        <v>1000</v>
      </c>
    </row>
    <row r="75" spans="1:16" ht="13.5" x14ac:dyDescent="0.25">
      <c r="A75" s="23">
        <v>66</v>
      </c>
      <c r="B75" s="23"/>
      <c r="C75" s="24" t="e">
        <f>IF(A75&gt;0,(VLOOKUP($A75,'[1]Engag Pre'!$A$10:$G$74,3,FALSE))," ")</f>
        <v>#N/A</v>
      </c>
      <c r="D75" s="25" t="str">
        <f>IF(B75&gt;0,(VLOOKUP($B75,'[1]Engag Pre'!$A$10:$G$109,7,FALSE))," ")</f>
        <v xml:space="preserve"> </v>
      </c>
      <c r="E75" s="26" t="str">
        <f>IF(B75&gt;0,(VLOOKUP($B75,'[1]Engag Pre'!$A$10:$G$109,3,FALSE))," ")</f>
        <v xml:space="preserve"> </v>
      </c>
      <c r="F75" s="27" t="str">
        <f>IF(B75&gt;0,(VLOOKUP($B75,'[1]Engag Pre'!$A$10:$G$109,4,FALSE))," ")</f>
        <v xml:space="preserve"> </v>
      </c>
      <c r="G75" s="28" t="str">
        <f>IF(B75&gt;0,(VLOOKUP($B75,'[1]Engag Pre'!$A$10:$G$109,5,FALSE))," ")</f>
        <v xml:space="preserve"> </v>
      </c>
      <c r="H75" s="29" t="str">
        <f>IF(B75&gt;0,(VLOOKUP($B75,'[1]Engag Pre'!$A$10:$G$109,6,FALSE))," ")</f>
        <v xml:space="preserve"> </v>
      </c>
      <c r="I75" s="30"/>
      <c r="J75" s="29" t="str">
        <f>IF(B75&gt;0,(VLOOKUP($B75,'[1]Engag Pre'!$A$10:$I$109,9,FALSE))," ")</f>
        <v xml:space="preserve"> </v>
      </c>
      <c r="K75" s="31" t="str">
        <f>IF(COUNTIF($G$10:$G75,G75)&lt;2,$G75," ")</f>
        <v xml:space="preserve"> </v>
      </c>
      <c r="L75" s="32">
        <f t="shared" si="4"/>
        <v>1000</v>
      </c>
      <c r="M75" s="31" t="str">
        <f>IF(COUNTIF($G$10:$G75,G75)&lt;3,$G75," ")</f>
        <v xml:space="preserve"> </v>
      </c>
      <c r="N75" s="33">
        <f t="shared" ref="N75:N109" si="5">IF(M75=$G75,$A75,"")</f>
        <v>66</v>
      </c>
      <c r="O75" s="33" t="str">
        <f t="shared" ref="O75:O109" si="6">IF(M75=K75,"",M75)</f>
        <v/>
      </c>
      <c r="P75" s="33">
        <f t="shared" ref="P75:P109" si="7">IF($E$6&lt;5,1000,(IF(O75=$G75,$A75,1000)))</f>
        <v>1000</v>
      </c>
    </row>
    <row r="76" spans="1:16" ht="13.5" x14ac:dyDescent="0.25">
      <c r="A76" s="23">
        <v>67</v>
      </c>
      <c r="B76" s="23"/>
      <c r="C76" s="24" t="e">
        <f>IF(A76&gt;0,(VLOOKUP($A76,'[1]Engag Pre'!$A$10:$G$74,3,FALSE))," ")</f>
        <v>#N/A</v>
      </c>
      <c r="D76" s="25" t="str">
        <f>IF(B76&gt;0,(VLOOKUP($B76,'[1]Engag Pre'!$A$10:$G$109,7,FALSE))," ")</f>
        <v xml:space="preserve"> </v>
      </c>
      <c r="E76" s="26" t="str">
        <f>IF(B76&gt;0,(VLOOKUP($B76,'[1]Engag Pre'!$A$10:$G$109,3,FALSE))," ")</f>
        <v xml:space="preserve"> </v>
      </c>
      <c r="F76" s="27" t="str">
        <f>IF(B76&gt;0,(VLOOKUP($B76,'[1]Engag Pre'!$A$10:$G$109,4,FALSE))," ")</f>
        <v xml:space="preserve"> </v>
      </c>
      <c r="G76" s="28" t="str">
        <f>IF(B76&gt;0,(VLOOKUP($B76,'[1]Engag Pre'!$A$10:$G$109,5,FALSE))," ")</f>
        <v xml:space="preserve"> </v>
      </c>
      <c r="H76" s="29" t="str">
        <f>IF(B76&gt;0,(VLOOKUP($B76,'[1]Engag Pre'!$A$10:$G$109,6,FALSE))," ")</f>
        <v xml:space="preserve"> </v>
      </c>
      <c r="I76" s="30"/>
      <c r="J76" s="29" t="str">
        <f>IF(B76&gt;0,(VLOOKUP($B76,'[1]Engag Pre'!$A$10:$I$109,9,FALSE))," ")</f>
        <v xml:space="preserve"> </v>
      </c>
      <c r="K76" s="31" t="str">
        <f>IF(COUNTIF($G$10:$G76,G76)&lt;2,$G76," ")</f>
        <v xml:space="preserve"> </v>
      </c>
      <c r="L76" s="32">
        <f t="shared" si="4"/>
        <v>1000</v>
      </c>
      <c r="M76" s="31" t="str">
        <f>IF(COUNTIF($G$10:$G76,G76)&lt;3,$G76," ")</f>
        <v xml:space="preserve"> </v>
      </c>
      <c r="N76" s="33">
        <f t="shared" si="5"/>
        <v>67</v>
      </c>
      <c r="O76" s="33" t="str">
        <f t="shared" si="6"/>
        <v/>
      </c>
      <c r="P76" s="33">
        <f t="shared" si="7"/>
        <v>1000</v>
      </c>
    </row>
    <row r="77" spans="1:16" ht="13.5" x14ac:dyDescent="0.25">
      <c r="A77" s="23">
        <v>68</v>
      </c>
      <c r="B77" s="23"/>
      <c r="C77" s="24" t="e">
        <f>IF(A77&gt;0,(VLOOKUP($A77,'[1]Engag Pre'!$A$10:$G$74,3,FALSE))," ")</f>
        <v>#N/A</v>
      </c>
      <c r="D77" s="25" t="str">
        <f>IF(B77&gt;0,(VLOOKUP($B77,'[1]Engag Pre'!$A$10:$G$109,7,FALSE))," ")</f>
        <v xml:space="preserve"> </v>
      </c>
      <c r="E77" s="26" t="str">
        <f>IF(B77&gt;0,(VLOOKUP($B77,'[1]Engag Pre'!$A$10:$G$109,3,FALSE))," ")</f>
        <v xml:space="preserve"> </v>
      </c>
      <c r="F77" s="27" t="str">
        <f>IF(B77&gt;0,(VLOOKUP($B77,'[1]Engag Pre'!$A$10:$G$109,4,FALSE))," ")</f>
        <v xml:space="preserve"> </v>
      </c>
      <c r="G77" s="28" t="str">
        <f>IF(B77&gt;0,(VLOOKUP($B77,'[1]Engag Pre'!$A$10:$G$109,5,FALSE))," ")</f>
        <v xml:space="preserve"> </v>
      </c>
      <c r="H77" s="29" t="str">
        <f>IF(B77&gt;0,(VLOOKUP($B77,'[1]Engag Pre'!$A$10:$G$109,6,FALSE))," ")</f>
        <v xml:space="preserve"> </v>
      </c>
      <c r="I77" s="30"/>
      <c r="J77" s="29" t="str">
        <f>IF(B77&gt;0,(VLOOKUP($B77,'[1]Engag Pre'!$A$10:$I$109,9,FALSE))," ")</f>
        <v xml:space="preserve"> </v>
      </c>
      <c r="K77" s="31" t="str">
        <f>IF(COUNTIF($G$10:$G77,G77)&lt;2,$G77," ")</f>
        <v xml:space="preserve"> </v>
      </c>
      <c r="L77" s="32">
        <f t="shared" si="4"/>
        <v>1000</v>
      </c>
      <c r="M77" s="31" t="str">
        <f>IF(COUNTIF($G$10:$G77,G77)&lt;3,$G77," ")</f>
        <v xml:space="preserve"> </v>
      </c>
      <c r="N77" s="33">
        <f t="shared" si="5"/>
        <v>68</v>
      </c>
      <c r="O77" s="33" t="str">
        <f t="shared" si="6"/>
        <v/>
      </c>
      <c r="P77" s="33">
        <f t="shared" si="7"/>
        <v>1000</v>
      </c>
    </row>
    <row r="78" spans="1:16" ht="13.5" x14ac:dyDescent="0.25">
      <c r="A78" s="23">
        <v>69</v>
      </c>
      <c r="B78" s="23"/>
      <c r="C78" s="24" t="e">
        <f>IF(A78&gt;0,(VLOOKUP($A78,'[1]Engag Pre'!$A$10:$G$74,3,FALSE))," ")</f>
        <v>#N/A</v>
      </c>
      <c r="D78" s="25" t="str">
        <f>IF(B78&gt;0,(VLOOKUP($B78,'[1]Engag Pre'!$A$10:$G$109,7,FALSE))," ")</f>
        <v xml:space="preserve"> </v>
      </c>
      <c r="E78" s="26" t="str">
        <f>IF(B78&gt;0,(VLOOKUP($B78,'[1]Engag Pre'!$A$10:$G$109,3,FALSE))," ")</f>
        <v xml:space="preserve"> </v>
      </c>
      <c r="F78" s="27" t="str">
        <f>IF(B78&gt;0,(VLOOKUP($B78,'[1]Engag Pre'!$A$10:$G$109,4,FALSE))," ")</f>
        <v xml:space="preserve"> </v>
      </c>
      <c r="G78" s="28" t="str">
        <f>IF(B78&gt;0,(VLOOKUP($B78,'[1]Engag Pre'!$A$10:$G$109,5,FALSE))," ")</f>
        <v xml:space="preserve"> </v>
      </c>
      <c r="H78" s="29" t="str">
        <f>IF(B78&gt;0,(VLOOKUP($B78,'[1]Engag Pre'!$A$10:$G$109,6,FALSE))," ")</f>
        <v xml:space="preserve"> </v>
      </c>
      <c r="I78" s="30"/>
      <c r="J78" s="29" t="str">
        <f>IF(B78&gt;0,(VLOOKUP($B78,'[1]Engag Pre'!$A$10:$I$109,9,FALSE))," ")</f>
        <v xml:space="preserve"> </v>
      </c>
      <c r="K78" s="31" t="str">
        <f>IF(COUNTIF($G$10:$G78,G78)&lt;2,$G78," ")</f>
        <v xml:space="preserve"> </v>
      </c>
      <c r="L78" s="32">
        <f t="shared" si="4"/>
        <v>1000</v>
      </c>
      <c r="M78" s="31" t="str">
        <f>IF(COUNTIF($G$10:$G78,G78)&lt;3,$G78," ")</f>
        <v xml:space="preserve"> </v>
      </c>
      <c r="N78" s="33">
        <f t="shared" si="5"/>
        <v>69</v>
      </c>
      <c r="O78" s="33" t="str">
        <f t="shared" si="6"/>
        <v/>
      </c>
      <c r="P78" s="33">
        <f t="shared" si="7"/>
        <v>1000</v>
      </c>
    </row>
    <row r="79" spans="1:16" ht="13.5" x14ac:dyDescent="0.25">
      <c r="A79" s="23">
        <v>70</v>
      </c>
      <c r="B79" s="23"/>
      <c r="C79" s="24" t="e">
        <f>IF(A79&gt;0,(VLOOKUP($A79,'[1]Engag Pre'!$A$10:$G$74,3,FALSE))," ")</f>
        <v>#N/A</v>
      </c>
      <c r="D79" s="25" t="str">
        <f>IF(B79&gt;0,(VLOOKUP($B79,'[1]Engag Pre'!$A$10:$G$109,7,FALSE))," ")</f>
        <v xml:space="preserve"> </v>
      </c>
      <c r="E79" s="26" t="str">
        <f>IF(B79&gt;0,(VLOOKUP($B79,'[1]Engag Pre'!$A$10:$G$109,3,FALSE))," ")</f>
        <v xml:space="preserve"> </v>
      </c>
      <c r="F79" s="27" t="str">
        <f>IF(B79&gt;0,(VLOOKUP($B79,'[1]Engag Pre'!$A$10:$G$109,4,FALSE))," ")</f>
        <v xml:space="preserve"> </v>
      </c>
      <c r="G79" s="28" t="str">
        <f>IF(B79&gt;0,(VLOOKUP($B79,'[1]Engag Pre'!$A$10:$G$109,5,FALSE))," ")</f>
        <v xml:space="preserve"> </v>
      </c>
      <c r="H79" s="29" t="str">
        <f>IF(B79&gt;0,(VLOOKUP($B79,'[1]Engag Pre'!$A$10:$G$109,6,FALSE))," ")</f>
        <v xml:space="preserve"> </v>
      </c>
      <c r="I79" s="30"/>
      <c r="J79" s="29" t="str">
        <f>IF(B79&gt;0,(VLOOKUP($B79,'[1]Engag Pre'!$A$10:$I$109,9,FALSE))," ")</f>
        <v xml:space="preserve"> </v>
      </c>
      <c r="K79" s="31" t="str">
        <f>IF(COUNTIF($G$10:$G79,G79)&lt;2,$G79," ")</f>
        <v xml:space="preserve"> </v>
      </c>
      <c r="L79" s="32">
        <f t="shared" si="4"/>
        <v>1000</v>
      </c>
      <c r="M79" s="31" t="str">
        <f>IF(COUNTIF($G$10:$G79,G79)&lt;3,$G79," ")</f>
        <v xml:space="preserve"> </v>
      </c>
      <c r="N79" s="33">
        <f t="shared" si="5"/>
        <v>70</v>
      </c>
      <c r="O79" s="33" t="str">
        <f t="shared" si="6"/>
        <v/>
      </c>
      <c r="P79" s="33">
        <f t="shared" si="7"/>
        <v>1000</v>
      </c>
    </row>
    <row r="80" spans="1:16" ht="13.5" x14ac:dyDescent="0.25">
      <c r="A80" s="23">
        <v>71</v>
      </c>
      <c r="B80" s="23"/>
      <c r="C80" s="24" t="e">
        <f>IF(A80&gt;0,(VLOOKUP($A80,'[1]Engag Pre'!$A$10:$G$74,3,FALSE))," ")</f>
        <v>#N/A</v>
      </c>
      <c r="D80" s="25" t="str">
        <f>IF(B80&gt;0,(VLOOKUP($B80,'[1]Engag Pre'!$A$10:$G$109,7,FALSE))," ")</f>
        <v xml:space="preserve"> </v>
      </c>
      <c r="E80" s="26" t="str">
        <f>IF(B80&gt;0,(VLOOKUP($B80,'[1]Engag Pre'!$A$10:$G$109,3,FALSE))," ")</f>
        <v xml:space="preserve"> </v>
      </c>
      <c r="F80" s="27" t="str">
        <f>IF(B80&gt;0,(VLOOKUP($B80,'[1]Engag Pre'!$A$10:$G$109,4,FALSE))," ")</f>
        <v xml:space="preserve"> </v>
      </c>
      <c r="G80" s="28" t="str">
        <f>IF(B80&gt;0,(VLOOKUP($B80,'[1]Engag Pre'!$A$10:$G$109,5,FALSE))," ")</f>
        <v xml:space="preserve"> </v>
      </c>
      <c r="H80" s="29" t="str">
        <f>IF(B80&gt;0,(VLOOKUP($B80,'[1]Engag Pre'!$A$10:$G$109,6,FALSE))," ")</f>
        <v xml:space="preserve"> </v>
      </c>
      <c r="I80" s="30"/>
      <c r="J80" s="29" t="str">
        <f>IF(B80&gt;0,(VLOOKUP($B80,'[1]Engag Pre'!$A$10:$I$109,9,FALSE))," ")</f>
        <v xml:space="preserve"> </v>
      </c>
      <c r="K80" s="31" t="str">
        <f>IF(COUNTIF($G$10:$G80,G80)&lt;2,$G80," ")</f>
        <v xml:space="preserve"> </v>
      </c>
      <c r="L80" s="32">
        <f t="shared" si="4"/>
        <v>1000</v>
      </c>
      <c r="M80" s="31" t="str">
        <f>IF(COUNTIF($G$10:$G80,G80)&lt;3,$G80," ")</f>
        <v xml:space="preserve"> </v>
      </c>
      <c r="N80" s="33">
        <f t="shared" si="5"/>
        <v>71</v>
      </c>
      <c r="O80" s="33" t="str">
        <f t="shared" si="6"/>
        <v/>
      </c>
      <c r="P80" s="33">
        <f t="shared" si="7"/>
        <v>1000</v>
      </c>
    </row>
    <row r="81" spans="1:16" ht="13.5" x14ac:dyDescent="0.25">
      <c r="A81" s="23">
        <v>72</v>
      </c>
      <c r="B81" s="23"/>
      <c r="C81" s="24" t="e">
        <f>IF(A81&gt;0,(VLOOKUP($A81,'[1]Engag Pre'!$A$10:$G$74,3,FALSE))," ")</f>
        <v>#N/A</v>
      </c>
      <c r="D81" s="25" t="str">
        <f>IF(B81&gt;0,(VLOOKUP($B81,'[1]Engag Pre'!$A$10:$G$109,7,FALSE))," ")</f>
        <v xml:space="preserve"> </v>
      </c>
      <c r="E81" s="26" t="str">
        <f>IF(B81&gt;0,(VLOOKUP($B81,'[1]Engag Pre'!$A$10:$G$109,3,FALSE))," ")</f>
        <v xml:space="preserve"> </v>
      </c>
      <c r="F81" s="27" t="str">
        <f>IF(B81&gt;0,(VLOOKUP($B81,'[1]Engag Pre'!$A$10:$G$109,4,FALSE))," ")</f>
        <v xml:space="preserve"> </v>
      </c>
      <c r="G81" s="28" t="str">
        <f>IF(B81&gt;0,(VLOOKUP($B81,'[1]Engag Pre'!$A$10:$G$109,5,FALSE))," ")</f>
        <v xml:space="preserve"> </v>
      </c>
      <c r="H81" s="29" t="str">
        <f>IF(B81&gt;0,(VLOOKUP($B81,'[1]Engag Pre'!$A$10:$G$109,6,FALSE))," ")</f>
        <v xml:space="preserve"> </v>
      </c>
      <c r="I81" s="30"/>
      <c r="J81" s="29" t="str">
        <f>IF(B81&gt;0,(VLOOKUP($B81,'[1]Engag Pre'!$A$10:$I$109,9,FALSE))," ")</f>
        <v xml:space="preserve"> </v>
      </c>
      <c r="K81" s="31" t="str">
        <f>IF(COUNTIF($G$10:$G81,G81)&lt;2,$G81," ")</f>
        <v xml:space="preserve"> </v>
      </c>
      <c r="L81" s="32">
        <f t="shared" si="4"/>
        <v>1000</v>
      </c>
      <c r="M81" s="31" t="str">
        <f>IF(COUNTIF($G$10:$G81,G81)&lt;3,$G81," ")</f>
        <v xml:space="preserve"> </v>
      </c>
      <c r="N81" s="33">
        <f t="shared" si="5"/>
        <v>72</v>
      </c>
      <c r="O81" s="33" t="str">
        <f t="shared" si="6"/>
        <v/>
      </c>
      <c r="P81" s="33">
        <f t="shared" si="7"/>
        <v>1000</v>
      </c>
    </row>
    <row r="82" spans="1:16" ht="13.5" x14ac:dyDescent="0.25">
      <c r="A82" s="23">
        <v>73</v>
      </c>
      <c r="B82" s="23"/>
      <c r="C82" s="24" t="e">
        <f>IF(A82&gt;0,(VLOOKUP($A82,'[1]Engag Pre'!$A$10:$G$74,3,FALSE))," ")</f>
        <v>#N/A</v>
      </c>
      <c r="D82" s="25" t="str">
        <f>IF(B82&gt;0,(VLOOKUP($B82,'[1]Engag Pre'!$A$10:$G$109,7,FALSE))," ")</f>
        <v xml:space="preserve"> </v>
      </c>
      <c r="E82" s="26" t="str">
        <f>IF(B82&gt;0,(VLOOKUP($B82,'[1]Engag Pre'!$A$10:$G$109,3,FALSE))," ")</f>
        <v xml:space="preserve"> </v>
      </c>
      <c r="F82" s="27" t="str">
        <f>IF(B82&gt;0,(VLOOKUP($B82,'[1]Engag Pre'!$A$10:$G$109,4,FALSE))," ")</f>
        <v xml:space="preserve"> </v>
      </c>
      <c r="G82" s="28" t="str">
        <f>IF(B82&gt;0,(VLOOKUP($B82,'[1]Engag Pre'!$A$10:$G$109,5,FALSE))," ")</f>
        <v xml:space="preserve"> </v>
      </c>
      <c r="H82" s="29" t="str">
        <f>IF(B82&gt;0,(VLOOKUP($B82,'[1]Engag Pre'!$A$10:$G$109,6,FALSE))," ")</f>
        <v xml:space="preserve"> </v>
      </c>
      <c r="I82" s="30"/>
      <c r="J82" s="29" t="str">
        <f>IF(B82&gt;0,(VLOOKUP($B82,'[1]Engag Pre'!$A$10:$I$109,9,FALSE))," ")</f>
        <v xml:space="preserve"> </v>
      </c>
      <c r="K82" s="31" t="str">
        <f>IF(COUNTIF($G$10:$G82,G82)&lt;2,$G82," ")</f>
        <v xml:space="preserve"> </v>
      </c>
      <c r="L82" s="32">
        <f t="shared" si="4"/>
        <v>1000</v>
      </c>
      <c r="M82" s="31" t="str">
        <f>IF(COUNTIF($G$10:$G82,G82)&lt;3,$G82," ")</f>
        <v xml:space="preserve"> </v>
      </c>
      <c r="N82" s="33">
        <f t="shared" si="5"/>
        <v>73</v>
      </c>
      <c r="O82" s="33" t="str">
        <f t="shared" si="6"/>
        <v/>
      </c>
      <c r="P82" s="33">
        <f t="shared" si="7"/>
        <v>1000</v>
      </c>
    </row>
    <row r="83" spans="1:16" ht="13.5" x14ac:dyDescent="0.25">
      <c r="A83" s="23">
        <v>74</v>
      </c>
      <c r="B83" s="23"/>
      <c r="C83" s="24" t="e">
        <f>IF(A83&gt;0,(VLOOKUP($A83,'[1]Engag Pre'!$A$10:$G$74,3,FALSE))," ")</f>
        <v>#N/A</v>
      </c>
      <c r="D83" s="25" t="str">
        <f>IF(B83&gt;0,(VLOOKUP($B83,'[1]Engag Pre'!$A$10:$G$109,7,FALSE))," ")</f>
        <v xml:space="preserve"> </v>
      </c>
      <c r="E83" s="26" t="str">
        <f>IF(B83&gt;0,(VLOOKUP($B83,'[1]Engag Pre'!$A$10:$G$109,3,FALSE))," ")</f>
        <v xml:space="preserve"> </v>
      </c>
      <c r="F83" s="27" t="str">
        <f>IF(B83&gt;0,(VLOOKUP($B83,'[1]Engag Pre'!$A$10:$G$109,4,FALSE))," ")</f>
        <v xml:space="preserve"> </v>
      </c>
      <c r="G83" s="28" t="str">
        <f>IF(B83&gt;0,(VLOOKUP($B83,'[1]Engag Pre'!$A$10:$G$109,5,FALSE))," ")</f>
        <v xml:space="preserve"> </v>
      </c>
      <c r="H83" s="29" t="str">
        <f>IF(B83&gt;0,(VLOOKUP($B83,'[1]Engag Pre'!$A$10:$G$109,6,FALSE))," ")</f>
        <v xml:space="preserve"> </v>
      </c>
      <c r="I83" s="30"/>
      <c r="J83" s="29" t="str">
        <f>IF(B83&gt;0,(VLOOKUP($B83,'[1]Engag Pre'!$A$10:$I$109,9,FALSE))," ")</f>
        <v xml:space="preserve"> </v>
      </c>
      <c r="K83" s="31" t="str">
        <f>IF(COUNTIF($G$10:$G83,G83)&lt;2,$G83," ")</f>
        <v xml:space="preserve"> </v>
      </c>
      <c r="L83" s="32">
        <f t="shared" si="4"/>
        <v>1000</v>
      </c>
      <c r="M83" s="31" t="str">
        <f>IF(COUNTIF($G$10:$G83,G83)&lt;3,$G83," ")</f>
        <v xml:space="preserve"> </v>
      </c>
      <c r="N83" s="33">
        <f t="shared" si="5"/>
        <v>74</v>
      </c>
      <c r="O83" s="33" t="str">
        <f t="shared" si="6"/>
        <v/>
      </c>
      <c r="P83" s="33">
        <f t="shared" si="7"/>
        <v>1000</v>
      </c>
    </row>
    <row r="84" spans="1:16" ht="13.5" x14ac:dyDescent="0.25">
      <c r="A84" s="23">
        <v>75</v>
      </c>
      <c r="B84" s="23"/>
      <c r="C84" s="24" t="e">
        <f>IF(A84&gt;0,(VLOOKUP($A84,'[1]Engag Pre'!$A$10:$G$74,3,FALSE))," ")</f>
        <v>#N/A</v>
      </c>
      <c r="D84" s="25" t="str">
        <f>IF(B84&gt;0,(VLOOKUP($B84,'[1]Engag Pre'!$A$10:$G$109,7,FALSE))," ")</f>
        <v xml:space="preserve"> </v>
      </c>
      <c r="E84" s="26" t="str">
        <f>IF(B84&gt;0,(VLOOKUP($B84,'[1]Engag Pre'!$A$10:$G$109,3,FALSE))," ")</f>
        <v xml:space="preserve"> </v>
      </c>
      <c r="F84" s="27" t="str">
        <f>IF(B84&gt;0,(VLOOKUP($B84,'[1]Engag Pre'!$A$10:$G$109,4,FALSE))," ")</f>
        <v xml:space="preserve"> </v>
      </c>
      <c r="G84" s="28" t="str">
        <f>IF(B84&gt;0,(VLOOKUP($B84,'[1]Engag Pre'!$A$10:$G$109,5,FALSE))," ")</f>
        <v xml:space="preserve"> </v>
      </c>
      <c r="H84" s="29" t="str">
        <f>IF(B84&gt;0,(VLOOKUP($B84,'[1]Engag Pre'!$A$10:$G$109,6,FALSE))," ")</f>
        <v xml:space="preserve"> </v>
      </c>
      <c r="I84" s="30"/>
      <c r="J84" s="29" t="str">
        <f>IF(B84&gt;0,(VLOOKUP($B84,'[1]Engag Pre'!$A$10:$I$109,9,FALSE))," ")</f>
        <v xml:space="preserve"> </v>
      </c>
      <c r="K84" s="31" t="str">
        <f>IF(COUNTIF($G$10:$G84,G84)&lt;2,$G84," ")</f>
        <v xml:space="preserve"> </v>
      </c>
      <c r="L84" s="32">
        <f t="shared" si="4"/>
        <v>1000</v>
      </c>
      <c r="M84" s="31" t="str">
        <f>IF(COUNTIF($G$10:$G84,G84)&lt;3,$G84," ")</f>
        <v xml:space="preserve"> </v>
      </c>
      <c r="N84" s="33">
        <f t="shared" si="5"/>
        <v>75</v>
      </c>
      <c r="O84" s="33" t="str">
        <f t="shared" si="6"/>
        <v/>
      </c>
      <c r="P84" s="33">
        <f t="shared" si="7"/>
        <v>1000</v>
      </c>
    </row>
    <row r="85" spans="1:16" ht="13.5" x14ac:dyDescent="0.25">
      <c r="A85" s="23">
        <v>76</v>
      </c>
      <c r="B85" s="23"/>
      <c r="C85" s="24" t="e">
        <f>IF(A85&gt;0,(VLOOKUP($A85,'[1]Engag Pre'!$A$10:$G$74,3,FALSE))," ")</f>
        <v>#N/A</v>
      </c>
      <c r="D85" s="25" t="str">
        <f>IF(B85&gt;0,(VLOOKUP($B85,'[1]Engag Pre'!$A$10:$G$109,7,FALSE))," ")</f>
        <v xml:space="preserve"> </v>
      </c>
      <c r="E85" s="26" t="str">
        <f>IF(B85&gt;0,(VLOOKUP($B85,'[1]Engag Pre'!$A$10:$G$109,3,FALSE))," ")</f>
        <v xml:space="preserve"> </v>
      </c>
      <c r="F85" s="27" t="str">
        <f>IF(B85&gt;0,(VLOOKUP($B85,'[1]Engag Pre'!$A$10:$G$109,4,FALSE))," ")</f>
        <v xml:space="preserve"> </v>
      </c>
      <c r="G85" s="28" t="str">
        <f>IF(B85&gt;0,(VLOOKUP($B85,'[1]Engag Pre'!$A$10:$G$109,5,FALSE))," ")</f>
        <v xml:space="preserve"> </v>
      </c>
      <c r="H85" s="29" t="str">
        <f>IF(B85&gt;0,(VLOOKUP($B85,'[1]Engag Pre'!$A$10:$G$109,6,FALSE))," ")</f>
        <v xml:space="preserve"> </v>
      </c>
      <c r="I85" s="30"/>
      <c r="J85" s="29" t="str">
        <f>IF(B85&gt;0,(VLOOKUP($B85,'[1]Engag Pre'!$A$10:$I$109,9,FALSE))," ")</f>
        <v xml:space="preserve"> </v>
      </c>
      <c r="K85" s="31" t="str">
        <f>IF(COUNTIF($G$10:$G85,G85)&lt;2,$G85," ")</f>
        <v xml:space="preserve"> </v>
      </c>
      <c r="L85" s="32">
        <f t="shared" si="4"/>
        <v>1000</v>
      </c>
      <c r="M85" s="31" t="str">
        <f>IF(COUNTIF($G$10:$G85,G85)&lt;3,$G85," ")</f>
        <v xml:space="preserve"> </v>
      </c>
      <c r="N85" s="33">
        <f t="shared" si="5"/>
        <v>76</v>
      </c>
      <c r="O85" s="33" t="str">
        <f t="shared" si="6"/>
        <v/>
      </c>
      <c r="P85" s="33">
        <f t="shared" si="7"/>
        <v>1000</v>
      </c>
    </row>
    <row r="86" spans="1:16" ht="13.5" x14ac:dyDescent="0.25">
      <c r="A86" s="23">
        <v>77</v>
      </c>
      <c r="B86" s="23"/>
      <c r="C86" s="24" t="e">
        <f>IF(A86&gt;0,(VLOOKUP($A86,'[1]Engag Pre'!$A$10:$G$74,3,FALSE))," ")</f>
        <v>#N/A</v>
      </c>
      <c r="D86" s="25" t="str">
        <f>IF(B86&gt;0,(VLOOKUP($B86,'[1]Engag Pre'!$A$10:$G$109,7,FALSE))," ")</f>
        <v xml:space="preserve"> </v>
      </c>
      <c r="E86" s="26" t="str">
        <f>IF(B86&gt;0,(VLOOKUP($B86,'[1]Engag Pre'!$A$10:$G$109,3,FALSE))," ")</f>
        <v xml:space="preserve"> </v>
      </c>
      <c r="F86" s="27" t="str">
        <f>IF(B86&gt;0,(VLOOKUP($B86,'[1]Engag Pre'!$A$10:$G$109,4,FALSE))," ")</f>
        <v xml:space="preserve"> </v>
      </c>
      <c r="G86" s="28" t="str">
        <f>IF(B86&gt;0,(VLOOKUP($B86,'[1]Engag Pre'!$A$10:$G$109,5,FALSE))," ")</f>
        <v xml:space="preserve"> </v>
      </c>
      <c r="H86" s="29" t="str">
        <f>IF(B86&gt;0,(VLOOKUP($B86,'[1]Engag Pre'!$A$10:$G$109,6,FALSE))," ")</f>
        <v xml:space="preserve"> </v>
      </c>
      <c r="I86" s="30"/>
      <c r="J86" s="29" t="str">
        <f>IF(B86&gt;0,(VLOOKUP($B86,'[1]Engag Pre'!$A$10:$I$109,9,FALSE))," ")</f>
        <v xml:space="preserve"> </v>
      </c>
      <c r="K86" s="31" t="str">
        <f>IF(COUNTIF($G$10:$G86,G86)&lt;2,$G86," ")</f>
        <v xml:space="preserve"> </v>
      </c>
      <c r="L86" s="32">
        <f t="shared" si="4"/>
        <v>1000</v>
      </c>
      <c r="M86" s="31" t="str">
        <f>IF(COUNTIF($G$10:$G86,G86)&lt;3,$G86," ")</f>
        <v xml:space="preserve"> </v>
      </c>
      <c r="N86" s="33">
        <f t="shared" si="5"/>
        <v>77</v>
      </c>
      <c r="O86" s="33" t="str">
        <f t="shared" si="6"/>
        <v/>
      </c>
      <c r="P86" s="33">
        <f t="shared" si="7"/>
        <v>1000</v>
      </c>
    </row>
    <row r="87" spans="1:16" ht="13.5" x14ac:dyDescent="0.25">
      <c r="A87" s="23">
        <v>78</v>
      </c>
      <c r="B87" s="23"/>
      <c r="C87" s="24" t="e">
        <f>IF(A87&gt;0,(VLOOKUP($A87,'[1]Engag Pre'!$A$10:$G$74,3,FALSE))," ")</f>
        <v>#N/A</v>
      </c>
      <c r="D87" s="25" t="str">
        <f>IF(B87&gt;0,(VLOOKUP($B87,'[1]Engag Pre'!$A$10:$G$109,7,FALSE))," ")</f>
        <v xml:space="preserve"> </v>
      </c>
      <c r="E87" s="26" t="str">
        <f>IF(B87&gt;0,(VLOOKUP($B87,'[1]Engag Pre'!$A$10:$G$109,3,FALSE))," ")</f>
        <v xml:space="preserve"> </v>
      </c>
      <c r="F87" s="27" t="str">
        <f>IF(B87&gt;0,(VLOOKUP($B87,'[1]Engag Pre'!$A$10:$G$109,4,FALSE))," ")</f>
        <v xml:space="preserve"> </v>
      </c>
      <c r="G87" s="28" t="str">
        <f>IF(B87&gt;0,(VLOOKUP($B87,'[1]Engag Pre'!$A$10:$G$109,5,FALSE))," ")</f>
        <v xml:space="preserve"> </v>
      </c>
      <c r="H87" s="29" t="str">
        <f>IF(B87&gt;0,(VLOOKUP($B87,'[1]Engag Pre'!$A$10:$G$109,6,FALSE))," ")</f>
        <v xml:space="preserve"> </v>
      </c>
      <c r="I87" s="30"/>
      <c r="J87" s="29" t="str">
        <f>IF(B87&gt;0,(VLOOKUP($B87,'[1]Engag Pre'!$A$10:$I$109,9,FALSE))," ")</f>
        <v xml:space="preserve"> </v>
      </c>
      <c r="K87" s="31" t="str">
        <f>IF(COUNTIF($G$10:$G87,G87)&lt;2,$G87," ")</f>
        <v xml:space="preserve"> </v>
      </c>
      <c r="L87" s="32">
        <f t="shared" si="4"/>
        <v>1000</v>
      </c>
      <c r="M87" s="31" t="str">
        <f>IF(COUNTIF($G$10:$G87,G87)&lt;3,$G87," ")</f>
        <v xml:space="preserve"> </v>
      </c>
      <c r="N87" s="33">
        <f t="shared" si="5"/>
        <v>78</v>
      </c>
      <c r="O87" s="33" t="str">
        <f t="shared" si="6"/>
        <v/>
      </c>
      <c r="P87" s="33">
        <f t="shared" si="7"/>
        <v>1000</v>
      </c>
    </row>
    <row r="88" spans="1:16" ht="13.5" x14ac:dyDescent="0.25">
      <c r="A88" s="23">
        <v>79</v>
      </c>
      <c r="B88" s="23"/>
      <c r="C88" s="24" t="e">
        <f>IF(A88&gt;0,(VLOOKUP($A88,'[1]Engag Pre'!$A$10:$G$74,3,FALSE))," ")</f>
        <v>#N/A</v>
      </c>
      <c r="D88" s="25" t="str">
        <f>IF(B88&gt;0,(VLOOKUP($B88,'[1]Engag Pre'!$A$10:$G$109,7,FALSE))," ")</f>
        <v xml:space="preserve"> </v>
      </c>
      <c r="E88" s="26" t="str">
        <f>IF(B88&gt;0,(VLOOKUP($B88,'[1]Engag Pre'!$A$10:$G$109,3,FALSE))," ")</f>
        <v xml:space="preserve"> </v>
      </c>
      <c r="F88" s="27" t="str">
        <f>IF(B88&gt;0,(VLOOKUP($B88,'[1]Engag Pre'!$A$10:$G$109,4,FALSE))," ")</f>
        <v xml:space="preserve"> </v>
      </c>
      <c r="G88" s="28" t="str">
        <f>IF(B88&gt;0,(VLOOKUP($B88,'[1]Engag Pre'!$A$10:$G$109,5,FALSE))," ")</f>
        <v xml:space="preserve"> </v>
      </c>
      <c r="H88" s="29" t="str">
        <f>IF(B88&gt;0,(VLOOKUP($B88,'[1]Engag Pre'!$A$10:$G$109,6,FALSE))," ")</f>
        <v xml:space="preserve"> </v>
      </c>
      <c r="I88" s="30"/>
      <c r="J88" s="29" t="str">
        <f>IF(B88&gt;0,(VLOOKUP($B88,'[1]Engag Pre'!$A$10:$I$109,9,FALSE))," ")</f>
        <v xml:space="preserve"> </v>
      </c>
      <c r="K88" s="31" t="str">
        <f>IF(COUNTIF($G$10:$G88,G88)&lt;2,$G88," ")</f>
        <v xml:space="preserve"> </v>
      </c>
      <c r="L88" s="32">
        <f t="shared" si="4"/>
        <v>1000</v>
      </c>
      <c r="M88" s="31" t="str">
        <f>IF(COUNTIF($G$10:$G88,G88)&lt;3,$G88," ")</f>
        <v xml:space="preserve"> </v>
      </c>
      <c r="N88" s="33">
        <f t="shared" si="5"/>
        <v>79</v>
      </c>
      <c r="O88" s="33" t="str">
        <f t="shared" si="6"/>
        <v/>
      </c>
      <c r="P88" s="33">
        <f t="shared" si="7"/>
        <v>1000</v>
      </c>
    </row>
    <row r="89" spans="1:16" ht="13.5" x14ac:dyDescent="0.25">
      <c r="A89" s="23">
        <v>80</v>
      </c>
      <c r="B89" s="23"/>
      <c r="C89" s="24" t="e">
        <f>IF(A89&gt;0,(VLOOKUP($A89,'[1]Engag Pre'!$A$10:$G$74,3,FALSE))," ")</f>
        <v>#N/A</v>
      </c>
      <c r="D89" s="25" t="str">
        <f>IF(B89&gt;0,(VLOOKUP($B89,'[1]Engag Pre'!$A$10:$G$109,7,FALSE))," ")</f>
        <v xml:space="preserve"> </v>
      </c>
      <c r="E89" s="26" t="str">
        <f>IF(B89&gt;0,(VLOOKUP($B89,'[1]Engag Pre'!$A$10:$G$109,3,FALSE))," ")</f>
        <v xml:space="preserve"> </v>
      </c>
      <c r="F89" s="27" t="str">
        <f>IF(B89&gt;0,(VLOOKUP($B89,'[1]Engag Pre'!$A$10:$G$109,4,FALSE))," ")</f>
        <v xml:space="preserve"> </v>
      </c>
      <c r="G89" s="28" t="str">
        <f>IF(B89&gt;0,(VLOOKUP($B89,'[1]Engag Pre'!$A$10:$G$109,5,FALSE))," ")</f>
        <v xml:space="preserve"> </v>
      </c>
      <c r="H89" s="29" t="str">
        <f>IF(B89&gt;0,(VLOOKUP($B89,'[1]Engag Pre'!$A$10:$G$109,6,FALSE))," ")</f>
        <v xml:space="preserve"> </v>
      </c>
      <c r="I89" s="30"/>
      <c r="J89" s="29" t="str">
        <f>IF(B89&gt;0,(VLOOKUP($B89,'[1]Engag Pre'!$A$10:$I$109,9,FALSE))," ")</f>
        <v xml:space="preserve"> </v>
      </c>
      <c r="K89" s="31" t="str">
        <f>IF(COUNTIF($G$10:$G89,G89)&lt;2,$G89," ")</f>
        <v xml:space="preserve"> </v>
      </c>
      <c r="L89" s="32">
        <f t="shared" si="4"/>
        <v>1000</v>
      </c>
      <c r="M89" s="31" t="str">
        <f>IF(COUNTIF($G$10:$G89,G89)&lt;3,$G89," ")</f>
        <v xml:space="preserve"> </v>
      </c>
      <c r="N89" s="33">
        <f t="shared" si="5"/>
        <v>80</v>
      </c>
      <c r="O89" s="33" t="str">
        <f t="shared" si="6"/>
        <v/>
      </c>
      <c r="P89" s="33">
        <f t="shared" si="7"/>
        <v>1000</v>
      </c>
    </row>
    <row r="90" spans="1:16" ht="13.5" x14ac:dyDescent="0.25">
      <c r="A90" s="23">
        <v>81</v>
      </c>
      <c r="B90" s="23"/>
      <c r="C90" s="24" t="e">
        <f>IF(A90&gt;0,(VLOOKUP($A90,'[1]Engag Pre'!$A$10:$G$74,3,FALSE))," ")</f>
        <v>#N/A</v>
      </c>
      <c r="D90" s="25" t="str">
        <f>IF(B90&gt;0,(VLOOKUP($B90,'[1]Engag Pre'!$A$10:$G$109,7,FALSE))," ")</f>
        <v xml:space="preserve"> </v>
      </c>
      <c r="E90" s="26" t="str">
        <f>IF(B90&gt;0,(VLOOKUP($B90,'[1]Engag Pre'!$A$10:$G$109,3,FALSE))," ")</f>
        <v xml:space="preserve"> </v>
      </c>
      <c r="F90" s="27" t="str">
        <f>IF(B90&gt;0,(VLOOKUP($B90,'[1]Engag Pre'!$A$10:$G$109,4,FALSE))," ")</f>
        <v xml:space="preserve"> </v>
      </c>
      <c r="G90" s="28" t="str">
        <f>IF(B90&gt;0,(VLOOKUP($B90,'[1]Engag Pre'!$A$10:$G$109,5,FALSE))," ")</f>
        <v xml:space="preserve"> </v>
      </c>
      <c r="H90" s="29" t="str">
        <f>IF(B90&gt;0,(VLOOKUP($B90,'[1]Engag Pre'!$A$10:$G$109,6,FALSE))," ")</f>
        <v xml:space="preserve"> </v>
      </c>
      <c r="I90" s="30"/>
      <c r="J90" s="29" t="str">
        <f>IF(B90&gt;0,(VLOOKUP($B90,'[1]Engag Pre'!$A$10:$I$109,9,FALSE))," ")</f>
        <v xml:space="preserve"> </v>
      </c>
      <c r="K90" s="31" t="str">
        <f>IF(COUNTIF($G$10:$G90,G90)&lt;2,$G90," ")</f>
        <v xml:space="preserve"> </v>
      </c>
      <c r="L90" s="32">
        <f t="shared" si="4"/>
        <v>1000</v>
      </c>
      <c r="M90" s="31" t="str">
        <f>IF(COUNTIF($G$10:$G90,G90)&lt;3,$G90," ")</f>
        <v xml:space="preserve"> </v>
      </c>
      <c r="N90" s="33">
        <f t="shared" si="5"/>
        <v>81</v>
      </c>
      <c r="O90" s="33" t="str">
        <f t="shared" si="6"/>
        <v/>
      </c>
      <c r="P90" s="33">
        <f t="shared" si="7"/>
        <v>1000</v>
      </c>
    </row>
    <row r="91" spans="1:16" ht="13.5" x14ac:dyDescent="0.25">
      <c r="A91" s="23">
        <v>82</v>
      </c>
      <c r="B91" s="23"/>
      <c r="C91" s="24" t="e">
        <f>IF(A91&gt;0,(VLOOKUP($A91,'[1]Engag Pre'!$A$10:$G$74,3,FALSE))," ")</f>
        <v>#N/A</v>
      </c>
      <c r="D91" s="25" t="str">
        <f>IF(B91&gt;0,(VLOOKUP($B91,'[1]Engag Pre'!$A$10:$G$109,7,FALSE))," ")</f>
        <v xml:space="preserve"> </v>
      </c>
      <c r="E91" s="26" t="str">
        <f>IF(B91&gt;0,(VLOOKUP($B91,'[1]Engag Pre'!$A$10:$G$109,3,FALSE))," ")</f>
        <v xml:space="preserve"> </v>
      </c>
      <c r="F91" s="27" t="str">
        <f>IF(B91&gt;0,(VLOOKUP($B91,'[1]Engag Pre'!$A$10:$G$109,4,FALSE))," ")</f>
        <v xml:space="preserve"> </v>
      </c>
      <c r="G91" s="28" t="str">
        <f>IF(B91&gt;0,(VLOOKUP($B91,'[1]Engag Pre'!$A$10:$G$109,5,FALSE))," ")</f>
        <v xml:space="preserve"> </v>
      </c>
      <c r="H91" s="29" t="str">
        <f>IF(B91&gt;0,(VLOOKUP($B91,'[1]Engag Pre'!$A$10:$G$109,6,FALSE))," ")</f>
        <v xml:space="preserve"> </v>
      </c>
      <c r="I91" s="30"/>
      <c r="J91" s="29" t="str">
        <f>IF(B91&gt;0,(VLOOKUP($B91,'[1]Engag Pre'!$A$10:$I$109,9,FALSE))," ")</f>
        <v xml:space="preserve"> </v>
      </c>
      <c r="K91" s="31" t="str">
        <f>IF(COUNTIF($G$10:$G91,G91)&lt;2,$G91," ")</f>
        <v xml:space="preserve"> </v>
      </c>
      <c r="L91" s="32">
        <f t="shared" si="4"/>
        <v>1000</v>
      </c>
      <c r="M91" s="31" t="str">
        <f>IF(COUNTIF($G$10:$G91,G91)&lt;3,$G91," ")</f>
        <v xml:space="preserve"> </v>
      </c>
      <c r="N91" s="33">
        <f t="shared" si="5"/>
        <v>82</v>
      </c>
      <c r="O91" s="33" t="str">
        <f t="shared" si="6"/>
        <v/>
      </c>
      <c r="P91" s="33">
        <f t="shared" si="7"/>
        <v>1000</v>
      </c>
    </row>
    <row r="92" spans="1:16" ht="13.5" x14ac:dyDescent="0.25">
      <c r="A92" s="23">
        <v>83</v>
      </c>
      <c r="B92" s="23"/>
      <c r="C92" s="24" t="e">
        <f>IF(A92&gt;0,(VLOOKUP($A92,'[1]Engag Pre'!$A$10:$G$74,3,FALSE))," ")</f>
        <v>#N/A</v>
      </c>
      <c r="D92" s="25" t="str">
        <f>IF(B92&gt;0,(VLOOKUP($B92,'[1]Engag Pre'!$A$10:$G$109,7,FALSE))," ")</f>
        <v xml:space="preserve"> </v>
      </c>
      <c r="E92" s="26" t="str">
        <f>IF(B92&gt;0,(VLOOKUP($B92,'[1]Engag Pre'!$A$10:$G$109,3,FALSE))," ")</f>
        <v xml:space="preserve"> </v>
      </c>
      <c r="F92" s="27" t="str">
        <f>IF(B92&gt;0,(VLOOKUP($B92,'[1]Engag Pre'!$A$10:$G$109,4,FALSE))," ")</f>
        <v xml:space="preserve"> </v>
      </c>
      <c r="G92" s="28" t="str">
        <f>IF(B92&gt;0,(VLOOKUP($B92,'[1]Engag Pre'!$A$10:$G$109,5,FALSE))," ")</f>
        <v xml:space="preserve"> </v>
      </c>
      <c r="H92" s="29" t="str">
        <f>IF(B92&gt;0,(VLOOKUP($B92,'[1]Engag Pre'!$A$10:$G$109,6,FALSE))," ")</f>
        <v xml:space="preserve"> </v>
      </c>
      <c r="I92" s="30"/>
      <c r="J92" s="29" t="str">
        <f>IF(B92&gt;0,(VLOOKUP($B92,'[1]Engag Pre'!$A$10:$I$109,9,FALSE))," ")</f>
        <v xml:space="preserve"> </v>
      </c>
      <c r="K92" s="31" t="str">
        <f>IF(COUNTIF($G$10:$G92,G92)&lt;2,$G92," ")</f>
        <v xml:space="preserve"> </v>
      </c>
      <c r="L92" s="32">
        <f t="shared" si="4"/>
        <v>1000</v>
      </c>
      <c r="M92" s="31" t="str">
        <f>IF(COUNTIF($G$10:$G92,G92)&lt;3,$G92," ")</f>
        <v xml:space="preserve"> </v>
      </c>
      <c r="N92" s="33">
        <f t="shared" si="5"/>
        <v>83</v>
      </c>
      <c r="O92" s="33" t="str">
        <f t="shared" si="6"/>
        <v/>
      </c>
      <c r="P92" s="33">
        <f t="shared" si="7"/>
        <v>1000</v>
      </c>
    </row>
    <row r="93" spans="1:16" ht="13.5" x14ac:dyDescent="0.25">
      <c r="A93" s="23">
        <v>84</v>
      </c>
      <c r="B93" s="23"/>
      <c r="C93" s="24" t="e">
        <f>IF(A93&gt;0,(VLOOKUP($A93,'[1]Engag Pre'!$A$10:$G$74,3,FALSE))," ")</f>
        <v>#N/A</v>
      </c>
      <c r="D93" s="25" t="str">
        <f>IF(B93&gt;0,(VLOOKUP($B93,'[1]Engag Pre'!$A$10:$G$109,7,FALSE))," ")</f>
        <v xml:space="preserve"> </v>
      </c>
      <c r="E93" s="26" t="str">
        <f>IF(B93&gt;0,(VLOOKUP($B93,'[1]Engag Pre'!$A$10:$G$109,3,FALSE))," ")</f>
        <v xml:space="preserve"> </v>
      </c>
      <c r="F93" s="27" t="str">
        <f>IF(B93&gt;0,(VLOOKUP($B93,'[1]Engag Pre'!$A$10:$G$109,4,FALSE))," ")</f>
        <v xml:space="preserve"> </v>
      </c>
      <c r="G93" s="28" t="str">
        <f>IF(B93&gt;0,(VLOOKUP($B93,'[1]Engag Pre'!$A$10:$G$109,5,FALSE))," ")</f>
        <v xml:space="preserve"> </v>
      </c>
      <c r="H93" s="29" t="str">
        <f>IF(B93&gt;0,(VLOOKUP($B93,'[1]Engag Pre'!$A$10:$G$109,6,FALSE))," ")</f>
        <v xml:space="preserve"> </v>
      </c>
      <c r="I93" s="30"/>
      <c r="J93" s="29" t="str">
        <f>IF(B93&gt;0,(VLOOKUP($B93,'[1]Engag Pre'!$A$10:$I$109,9,FALSE))," ")</f>
        <v xml:space="preserve"> </v>
      </c>
      <c r="K93" s="31" t="str">
        <f>IF(COUNTIF($G$10:$G93,G93)&lt;2,$G93," ")</f>
        <v xml:space="preserve"> </v>
      </c>
      <c r="L93" s="32">
        <f t="shared" si="4"/>
        <v>1000</v>
      </c>
      <c r="M93" s="31" t="str">
        <f>IF(COUNTIF($G$10:$G93,G93)&lt;3,$G93," ")</f>
        <v xml:space="preserve"> </v>
      </c>
      <c r="N93" s="33">
        <f t="shared" si="5"/>
        <v>84</v>
      </c>
      <c r="O93" s="33" t="str">
        <f t="shared" si="6"/>
        <v/>
      </c>
      <c r="P93" s="33">
        <f t="shared" si="7"/>
        <v>1000</v>
      </c>
    </row>
    <row r="94" spans="1:16" ht="13.5" x14ac:dyDescent="0.25">
      <c r="A94" s="23">
        <v>85</v>
      </c>
      <c r="B94" s="23"/>
      <c r="C94" s="24" t="e">
        <f>IF(A94&gt;0,(VLOOKUP($A94,'[1]Engag Pre'!$A$10:$G$74,3,FALSE))," ")</f>
        <v>#N/A</v>
      </c>
      <c r="D94" s="25" t="str">
        <f>IF(B94&gt;0,(VLOOKUP($B94,'[1]Engag Pre'!$A$10:$G$109,7,FALSE))," ")</f>
        <v xml:space="preserve"> </v>
      </c>
      <c r="E94" s="26" t="str">
        <f>IF(B94&gt;0,(VLOOKUP($B94,'[1]Engag Pre'!$A$10:$G$109,3,FALSE))," ")</f>
        <v xml:space="preserve"> </v>
      </c>
      <c r="F94" s="27" t="str">
        <f>IF(B94&gt;0,(VLOOKUP($B94,'[1]Engag Pre'!$A$10:$G$109,4,FALSE))," ")</f>
        <v xml:space="preserve"> </v>
      </c>
      <c r="G94" s="28" t="str">
        <f>IF(B94&gt;0,(VLOOKUP($B94,'[1]Engag Pre'!$A$10:$G$109,5,FALSE))," ")</f>
        <v xml:space="preserve"> </v>
      </c>
      <c r="H94" s="29" t="str">
        <f>IF(B94&gt;0,(VLOOKUP($B94,'[1]Engag Pre'!$A$10:$G$109,6,FALSE))," ")</f>
        <v xml:space="preserve"> </v>
      </c>
      <c r="I94" s="30"/>
      <c r="J94" s="29" t="str">
        <f>IF(B94&gt;0,(VLOOKUP($B94,'[1]Engag Pre'!$A$10:$I$109,9,FALSE))," ")</f>
        <v xml:space="preserve"> </v>
      </c>
      <c r="K94" s="31" t="str">
        <f>IF(COUNTIF($G$10:$G94,G94)&lt;2,$G94," ")</f>
        <v xml:space="preserve"> </v>
      </c>
      <c r="L94" s="32">
        <f t="shared" si="4"/>
        <v>1000</v>
      </c>
      <c r="M94" s="31" t="str">
        <f>IF(COUNTIF($G$10:$G94,G94)&lt;3,$G94," ")</f>
        <v xml:space="preserve"> </v>
      </c>
      <c r="N94" s="33">
        <f t="shared" si="5"/>
        <v>85</v>
      </c>
      <c r="O94" s="33" t="str">
        <f t="shared" si="6"/>
        <v/>
      </c>
      <c r="P94" s="33">
        <f t="shared" si="7"/>
        <v>1000</v>
      </c>
    </row>
    <row r="95" spans="1:16" ht="13.5" x14ac:dyDescent="0.25">
      <c r="A95" s="23">
        <v>86</v>
      </c>
      <c r="B95" s="23"/>
      <c r="C95" s="24" t="e">
        <f>IF(A95&gt;0,(VLOOKUP($A95,'[1]Engag Pre'!$A$10:$G$74,3,FALSE))," ")</f>
        <v>#N/A</v>
      </c>
      <c r="D95" s="25" t="str">
        <f>IF(B95&gt;0,(VLOOKUP($B95,'[1]Engag Pre'!$A$10:$G$109,7,FALSE))," ")</f>
        <v xml:space="preserve"> </v>
      </c>
      <c r="E95" s="26" t="str">
        <f>IF(B95&gt;0,(VLOOKUP($B95,'[1]Engag Pre'!$A$10:$G$109,3,FALSE))," ")</f>
        <v xml:space="preserve"> </v>
      </c>
      <c r="F95" s="27" t="str">
        <f>IF(B95&gt;0,(VLOOKUP($B95,'[1]Engag Pre'!$A$10:$G$109,4,FALSE))," ")</f>
        <v xml:space="preserve"> </v>
      </c>
      <c r="G95" s="28" t="str">
        <f>IF(B95&gt;0,(VLOOKUP($B95,'[1]Engag Pre'!$A$10:$G$109,5,FALSE))," ")</f>
        <v xml:space="preserve"> </v>
      </c>
      <c r="H95" s="29" t="str">
        <f>IF(B95&gt;0,(VLOOKUP($B95,'[1]Engag Pre'!$A$10:$G$109,6,FALSE))," ")</f>
        <v xml:space="preserve"> </v>
      </c>
      <c r="I95" s="30"/>
      <c r="J95" s="29" t="str">
        <f>IF(B95&gt;0,(VLOOKUP($B95,'[1]Engag Pre'!$A$10:$I$109,9,FALSE))," ")</f>
        <v xml:space="preserve"> </v>
      </c>
      <c r="K95" s="31" t="str">
        <f>IF(COUNTIF($G$10:$G95,G95)&lt;2,$G95," ")</f>
        <v xml:space="preserve"> </v>
      </c>
      <c r="L95" s="32">
        <f t="shared" si="4"/>
        <v>1000</v>
      </c>
      <c r="M95" s="31" t="str">
        <f>IF(COUNTIF($G$10:$G95,G95)&lt;3,$G95," ")</f>
        <v xml:space="preserve"> </v>
      </c>
      <c r="N95" s="33">
        <f t="shared" si="5"/>
        <v>86</v>
      </c>
      <c r="O95" s="33" t="str">
        <f t="shared" si="6"/>
        <v/>
      </c>
      <c r="P95" s="33">
        <f t="shared" si="7"/>
        <v>1000</v>
      </c>
    </row>
    <row r="96" spans="1:16" ht="13.5" x14ac:dyDescent="0.25">
      <c r="A96" s="23">
        <v>87</v>
      </c>
      <c r="B96" s="23"/>
      <c r="C96" s="24" t="e">
        <f>IF(A96&gt;0,(VLOOKUP($A96,'[1]Engag Pre'!$A$10:$G$74,3,FALSE))," ")</f>
        <v>#N/A</v>
      </c>
      <c r="D96" s="25" t="str">
        <f>IF(B96&gt;0,(VLOOKUP($B96,'[1]Engag Pre'!$A$10:$G$109,7,FALSE))," ")</f>
        <v xml:space="preserve"> </v>
      </c>
      <c r="E96" s="26" t="str">
        <f>IF(B96&gt;0,(VLOOKUP($B96,'[1]Engag Pre'!$A$10:$G$109,3,FALSE))," ")</f>
        <v xml:space="preserve"> </v>
      </c>
      <c r="F96" s="27" t="str">
        <f>IF(B96&gt;0,(VLOOKUP($B96,'[1]Engag Pre'!$A$10:$G$109,4,FALSE))," ")</f>
        <v xml:space="preserve"> </v>
      </c>
      <c r="G96" s="28" t="str">
        <f>IF(B96&gt;0,(VLOOKUP($B96,'[1]Engag Pre'!$A$10:$G$109,5,FALSE))," ")</f>
        <v xml:space="preserve"> </v>
      </c>
      <c r="H96" s="29" t="str">
        <f>IF(B96&gt;0,(VLOOKUP($B96,'[1]Engag Pre'!$A$10:$G$109,6,FALSE))," ")</f>
        <v xml:space="preserve"> </v>
      </c>
      <c r="I96" s="30"/>
      <c r="J96" s="29" t="str">
        <f>IF(B96&gt;0,(VLOOKUP($B96,'[1]Engag Pre'!$A$10:$I$109,9,FALSE))," ")</f>
        <v xml:space="preserve"> </v>
      </c>
      <c r="K96" s="31" t="str">
        <f>IF(COUNTIF($G$10:$G96,G96)&lt;2,$G96," ")</f>
        <v xml:space="preserve"> </v>
      </c>
      <c r="L96" s="32">
        <f t="shared" si="4"/>
        <v>1000</v>
      </c>
      <c r="M96" s="31" t="str">
        <f>IF(COUNTIF($G$10:$G96,G96)&lt;3,$G96," ")</f>
        <v xml:space="preserve"> </v>
      </c>
      <c r="N96" s="33">
        <f t="shared" si="5"/>
        <v>87</v>
      </c>
      <c r="O96" s="33" t="str">
        <f t="shared" si="6"/>
        <v/>
      </c>
      <c r="P96" s="33">
        <f t="shared" si="7"/>
        <v>1000</v>
      </c>
    </row>
    <row r="97" spans="1:16" ht="13.5" x14ac:dyDescent="0.25">
      <c r="A97" s="23">
        <v>88</v>
      </c>
      <c r="B97" s="23"/>
      <c r="C97" s="24" t="e">
        <f>IF(A97&gt;0,(VLOOKUP($A97,'[1]Engag Pre'!$A$10:$G$74,3,FALSE))," ")</f>
        <v>#N/A</v>
      </c>
      <c r="D97" s="25" t="str">
        <f>IF(B97&gt;0,(VLOOKUP($B97,'[1]Engag Pre'!$A$10:$G$109,7,FALSE))," ")</f>
        <v xml:space="preserve"> </v>
      </c>
      <c r="E97" s="26" t="str">
        <f>IF(B97&gt;0,(VLOOKUP($B97,'[1]Engag Pre'!$A$10:$G$109,3,FALSE))," ")</f>
        <v xml:space="preserve"> </v>
      </c>
      <c r="F97" s="27" t="str">
        <f>IF(B97&gt;0,(VLOOKUP($B97,'[1]Engag Pre'!$A$10:$G$109,4,FALSE))," ")</f>
        <v xml:space="preserve"> </v>
      </c>
      <c r="G97" s="28" t="str">
        <f>IF(B97&gt;0,(VLOOKUP($B97,'[1]Engag Pre'!$A$10:$G$109,5,FALSE))," ")</f>
        <v xml:space="preserve"> </v>
      </c>
      <c r="H97" s="29" t="str">
        <f>IF(B97&gt;0,(VLOOKUP($B97,'[1]Engag Pre'!$A$10:$G$109,6,FALSE))," ")</f>
        <v xml:space="preserve"> </v>
      </c>
      <c r="I97" s="30"/>
      <c r="J97" s="29" t="str">
        <f>IF(B97&gt;0,(VLOOKUP($B97,'[1]Engag Pre'!$A$10:$I$109,9,FALSE))," ")</f>
        <v xml:space="preserve"> </v>
      </c>
      <c r="K97" s="31" t="str">
        <f>IF(COUNTIF($G$10:$G97,G97)&lt;2,$G97," ")</f>
        <v xml:space="preserve"> </v>
      </c>
      <c r="L97" s="32">
        <f t="shared" si="4"/>
        <v>1000</v>
      </c>
      <c r="M97" s="31" t="str">
        <f>IF(COUNTIF($G$10:$G97,G97)&lt;3,$G97," ")</f>
        <v xml:space="preserve"> </v>
      </c>
      <c r="N97" s="33">
        <f t="shared" si="5"/>
        <v>88</v>
      </c>
      <c r="O97" s="33" t="str">
        <f t="shared" si="6"/>
        <v/>
      </c>
      <c r="P97" s="33">
        <f t="shared" si="7"/>
        <v>1000</v>
      </c>
    </row>
    <row r="98" spans="1:16" ht="13.5" x14ac:dyDescent="0.25">
      <c r="A98" s="23">
        <v>89</v>
      </c>
      <c r="B98" s="23"/>
      <c r="C98" s="24" t="e">
        <f>IF(A98&gt;0,(VLOOKUP($A98,'[1]Engag Pre'!$A$10:$G$74,3,FALSE))," ")</f>
        <v>#N/A</v>
      </c>
      <c r="D98" s="25" t="str">
        <f>IF(B98&gt;0,(VLOOKUP($B98,'[1]Engag Pre'!$A$10:$G$109,7,FALSE))," ")</f>
        <v xml:space="preserve"> </v>
      </c>
      <c r="E98" s="26" t="str">
        <f>IF(B98&gt;0,(VLOOKUP($B98,'[1]Engag Pre'!$A$10:$G$109,3,FALSE))," ")</f>
        <v xml:space="preserve"> </v>
      </c>
      <c r="F98" s="27" t="str">
        <f>IF(B98&gt;0,(VLOOKUP($B98,'[1]Engag Pre'!$A$10:$G$109,4,FALSE))," ")</f>
        <v xml:space="preserve"> </v>
      </c>
      <c r="G98" s="28" t="str">
        <f>IF(B98&gt;0,(VLOOKUP($B98,'[1]Engag Pre'!$A$10:$G$109,5,FALSE))," ")</f>
        <v xml:space="preserve"> </v>
      </c>
      <c r="H98" s="29" t="str">
        <f>IF(B98&gt;0,(VLOOKUP($B98,'[1]Engag Pre'!$A$10:$G$109,6,FALSE))," ")</f>
        <v xml:space="preserve"> </v>
      </c>
      <c r="I98" s="30"/>
      <c r="J98" s="29" t="str">
        <f>IF(B98&gt;0,(VLOOKUP($B98,'[1]Engag Pre'!$A$10:$I$109,9,FALSE))," ")</f>
        <v xml:space="preserve"> </v>
      </c>
      <c r="K98" s="31" t="str">
        <f>IF(COUNTIF($G$10:$G98,G98)&lt;2,$G98," ")</f>
        <v xml:space="preserve"> </v>
      </c>
      <c r="L98" s="32">
        <f t="shared" si="4"/>
        <v>1000</v>
      </c>
      <c r="M98" s="31" t="str">
        <f>IF(COUNTIF($G$10:$G98,G98)&lt;3,$G98," ")</f>
        <v xml:space="preserve"> </v>
      </c>
      <c r="N98" s="33">
        <f t="shared" si="5"/>
        <v>89</v>
      </c>
      <c r="O98" s="33" t="str">
        <f t="shared" si="6"/>
        <v/>
      </c>
      <c r="P98" s="33">
        <f t="shared" si="7"/>
        <v>1000</v>
      </c>
    </row>
    <row r="99" spans="1:16" ht="13.5" x14ac:dyDescent="0.25">
      <c r="A99" s="23">
        <v>90</v>
      </c>
      <c r="B99" s="23"/>
      <c r="C99" s="24" t="e">
        <f>IF(A99&gt;0,(VLOOKUP($A99,'[1]Engag Pre'!$A$10:$G$74,3,FALSE))," ")</f>
        <v>#N/A</v>
      </c>
      <c r="D99" s="25" t="str">
        <f>IF(B99&gt;0,(VLOOKUP($B99,'[1]Engag Pre'!$A$10:$G$109,7,FALSE))," ")</f>
        <v xml:space="preserve"> </v>
      </c>
      <c r="E99" s="26" t="str">
        <f>IF(B99&gt;0,(VLOOKUP($B99,'[1]Engag Pre'!$A$10:$G$109,3,FALSE))," ")</f>
        <v xml:space="preserve"> </v>
      </c>
      <c r="F99" s="27" t="str">
        <f>IF(B99&gt;0,(VLOOKUP($B99,'[1]Engag Pre'!$A$10:$G$109,4,FALSE))," ")</f>
        <v xml:space="preserve"> </v>
      </c>
      <c r="G99" s="28" t="str">
        <f>IF(B99&gt;0,(VLOOKUP($B99,'[1]Engag Pre'!$A$10:$G$109,5,FALSE))," ")</f>
        <v xml:space="preserve"> </v>
      </c>
      <c r="H99" s="29" t="str">
        <f>IF(B99&gt;0,(VLOOKUP($B99,'[1]Engag Pre'!$A$10:$G$109,6,FALSE))," ")</f>
        <v xml:space="preserve"> </v>
      </c>
      <c r="I99" s="30"/>
      <c r="J99" s="29" t="str">
        <f>IF(B99&gt;0,(VLOOKUP($B99,'[1]Engag Pre'!$A$10:$I$109,9,FALSE))," ")</f>
        <v xml:space="preserve"> </v>
      </c>
      <c r="K99" s="31" t="str">
        <f>IF(COUNTIF($G$10:$G99,G99)&lt;2,$G99," ")</f>
        <v xml:space="preserve"> </v>
      </c>
      <c r="L99" s="32">
        <f t="shared" si="4"/>
        <v>1000</v>
      </c>
      <c r="M99" s="31" t="str">
        <f>IF(COUNTIF($G$10:$G99,G99)&lt;3,$G99," ")</f>
        <v xml:space="preserve"> </v>
      </c>
      <c r="N99" s="33">
        <f t="shared" si="5"/>
        <v>90</v>
      </c>
      <c r="O99" s="33" t="str">
        <f t="shared" si="6"/>
        <v/>
      </c>
      <c r="P99" s="33">
        <f t="shared" si="7"/>
        <v>1000</v>
      </c>
    </row>
    <row r="100" spans="1:16" ht="13.5" x14ac:dyDescent="0.25">
      <c r="A100" s="23">
        <v>91</v>
      </c>
      <c r="B100" s="23"/>
      <c r="C100" s="24" t="e">
        <f>IF(A100&gt;0,(VLOOKUP($A100,'[1]Engag Pre'!$A$10:$G$74,3,FALSE))," ")</f>
        <v>#N/A</v>
      </c>
      <c r="D100" s="25" t="str">
        <f>IF(B100&gt;0,(VLOOKUP($B100,'[1]Engag Pre'!$A$10:$G$109,7,FALSE))," ")</f>
        <v xml:space="preserve"> </v>
      </c>
      <c r="E100" s="26" t="str">
        <f>IF(B100&gt;0,(VLOOKUP($B100,'[1]Engag Pre'!$A$10:$G$109,3,FALSE))," ")</f>
        <v xml:space="preserve"> </v>
      </c>
      <c r="F100" s="27" t="str">
        <f>IF(B100&gt;0,(VLOOKUP($B100,'[1]Engag Pre'!$A$10:$G$109,4,FALSE))," ")</f>
        <v xml:space="preserve"> </v>
      </c>
      <c r="G100" s="28" t="str">
        <f>IF(B100&gt;0,(VLOOKUP($B100,'[1]Engag Pre'!$A$10:$G$109,5,FALSE))," ")</f>
        <v xml:space="preserve"> </v>
      </c>
      <c r="H100" s="29" t="str">
        <f>IF(B100&gt;0,(VLOOKUP($B100,'[1]Engag Pre'!$A$10:$G$109,6,FALSE))," ")</f>
        <v xml:space="preserve"> </v>
      </c>
      <c r="I100" s="30"/>
      <c r="J100" s="29" t="str">
        <f>IF(B100&gt;0,(VLOOKUP($B100,'[1]Engag Pre'!$A$10:$I$109,9,FALSE))," ")</f>
        <v xml:space="preserve"> </v>
      </c>
      <c r="K100" s="31" t="str">
        <f>IF(COUNTIF($G$10:$G100,G100)&lt;2,$G100," ")</f>
        <v xml:space="preserve"> </v>
      </c>
      <c r="L100" s="32">
        <f t="shared" si="4"/>
        <v>1000</v>
      </c>
      <c r="M100" s="31" t="str">
        <f>IF(COUNTIF($G$10:$G100,G100)&lt;3,$G100," ")</f>
        <v xml:space="preserve"> </v>
      </c>
      <c r="N100" s="33">
        <f t="shared" si="5"/>
        <v>91</v>
      </c>
      <c r="O100" s="33" t="str">
        <f t="shared" si="6"/>
        <v/>
      </c>
      <c r="P100" s="33">
        <f t="shared" si="7"/>
        <v>1000</v>
      </c>
    </row>
    <row r="101" spans="1:16" ht="13.5" x14ac:dyDescent="0.25">
      <c r="A101" s="23">
        <v>92</v>
      </c>
      <c r="B101" s="23"/>
      <c r="C101" s="24" t="e">
        <f>IF(A101&gt;0,(VLOOKUP($A101,'[1]Engag Pre'!$A$10:$G$74,3,FALSE))," ")</f>
        <v>#N/A</v>
      </c>
      <c r="D101" s="25" t="str">
        <f>IF(B101&gt;0,(VLOOKUP($B101,'[1]Engag Pre'!$A$10:$G$109,7,FALSE))," ")</f>
        <v xml:space="preserve"> </v>
      </c>
      <c r="E101" s="26" t="str">
        <f>IF(B101&gt;0,(VLOOKUP($B101,'[1]Engag Pre'!$A$10:$G$109,3,FALSE))," ")</f>
        <v xml:space="preserve"> </v>
      </c>
      <c r="F101" s="27" t="str">
        <f>IF(B101&gt;0,(VLOOKUP($B101,'[1]Engag Pre'!$A$10:$G$109,4,FALSE))," ")</f>
        <v xml:space="preserve"> </v>
      </c>
      <c r="G101" s="28" t="str">
        <f>IF(B101&gt;0,(VLOOKUP($B101,'[1]Engag Pre'!$A$10:$G$109,5,FALSE))," ")</f>
        <v xml:space="preserve"> </v>
      </c>
      <c r="H101" s="29" t="str">
        <f>IF(B101&gt;0,(VLOOKUP($B101,'[1]Engag Pre'!$A$10:$G$109,6,FALSE))," ")</f>
        <v xml:space="preserve"> </v>
      </c>
      <c r="I101" s="30"/>
      <c r="J101" s="29" t="str">
        <f>IF(B101&gt;0,(VLOOKUP($B101,'[1]Engag Pre'!$A$10:$I$109,9,FALSE))," ")</f>
        <v xml:space="preserve"> </v>
      </c>
      <c r="K101" s="31" t="str">
        <f>IF(COUNTIF($G$10:$G101,G101)&lt;2,$G101," ")</f>
        <v xml:space="preserve"> </v>
      </c>
      <c r="L101" s="32">
        <f t="shared" si="4"/>
        <v>1000</v>
      </c>
      <c r="M101" s="31" t="str">
        <f>IF(COUNTIF($G$10:$G101,G101)&lt;3,$G101," ")</f>
        <v xml:space="preserve"> </v>
      </c>
      <c r="N101" s="33">
        <f t="shared" si="5"/>
        <v>92</v>
      </c>
      <c r="O101" s="33" t="str">
        <f t="shared" si="6"/>
        <v/>
      </c>
      <c r="P101" s="33">
        <f t="shared" si="7"/>
        <v>1000</v>
      </c>
    </row>
    <row r="102" spans="1:16" ht="13.5" x14ac:dyDescent="0.25">
      <c r="A102" s="23">
        <v>93</v>
      </c>
      <c r="B102" s="23"/>
      <c r="C102" s="24" t="e">
        <f>IF(A102&gt;0,(VLOOKUP($A102,'[1]Engag Pre'!$A$10:$G$74,3,FALSE))," ")</f>
        <v>#N/A</v>
      </c>
      <c r="D102" s="25" t="str">
        <f>IF(B102&gt;0,(VLOOKUP($B102,'[1]Engag Pre'!$A$10:$G$109,7,FALSE))," ")</f>
        <v xml:space="preserve"> </v>
      </c>
      <c r="E102" s="26" t="str">
        <f>IF(B102&gt;0,(VLOOKUP($B102,'[1]Engag Pre'!$A$10:$G$109,3,FALSE))," ")</f>
        <v xml:space="preserve"> </v>
      </c>
      <c r="F102" s="27" t="str">
        <f>IF(B102&gt;0,(VLOOKUP($B102,'[1]Engag Pre'!$A$10:$G$109,4,FALSE))," ")</f>
        <v xml:space="preserve"> </v>
      </c>
      <c r="G102" s="28" t="str">
        <f>IF(B102&gt;0,(VLOOKUP($B102,'[1]Engag Pre'!$A$10:$G$109,5,FALSE))," ")</f>
        <v xml:space="preserve"> </v>
      </c>
      <c r="H102" s="29" t="str">
        <f>IF(B102&gt;0,(VLOOKUP($B102,'[1]Engag Pre'!$A$10:$G$109,6,FALSE))," ")</f>
        <v xml:space="preserve"> </v>
      </c>
      <c r="I102" s="30"/>
      <c r="J102" s="29" t="str">
        <f>IF(B102&gt;0,(VLOOKUP($B102,'[1]Engag Pre'!$A$10:$I$109,9,FALSE))," ")</f>
        <v xml:space="preserve"> </v>
      </c>
      <c r="K102" s="31" t="str">
        <f>IF(COUNTIF($G$10:$G102,G102)&lt;2,$G102," ")</f>
        <v xml:space="preserve"> </v>
      </c>
      <c r="L102" s="32">
        <f t="shared" si="4"/>
        <v>1000</v>
      </c>
      <c r="M102" s="31" t="str">
        <f>IF(COUNTIF($G$10:$G102,G102)&lt;3,$G102," ")</f>
        <v xml:space="preserve"> </v>
      </c>
      <c r="N102" s="33">
        <f t="shared" si="5"/>
        <v>93</v>
      </c>
      <c r="O102" s="33" t="str">
        <f t="shared" si="6"/>
        <v/>
      </c>
      <c r="P102" s="33">
        <f t="shared" si="7"/>
        <v>1000</v>
      </c>
    </row>
    <row r="103" spans="1:16" ht="13.5" x14ac:dyDescent="0.25">
      <c r="A103" s="23">
        <v>94</v>
      </c>
      <c r="B103" s="23"/>
      <c r="C103" s="24" t="e">
        <f>IF(A103&gt;0,(VLOOKUP($A103,'[1]Engag Pre'!$A$10:$G$74,3,FALSE))," ")</f>
        <v>#N/A</v>
      </c>
      <c r="D103" s="25" t="str">
        <f>IF(B103&gt;0,(VLOOKUP($B103,'[1]Engag Pre'!$A$10:$G$109,7,FALSE))," ")</f>
        <v xml:space="preserve"> </v>
      </c>
      <c r="E103" s="26" t="str">
        <f>IF(B103&gt;0,(VLOOKUP($B103,'[1]Engag Pre'!$A$10:$G$109,3,FALSE))," ")</f>
        <v xml:space="preserve"> </v>
      </c>
      <c r="F103" s="27" t="str">
        <f>IF(B103&gt;0,(VLOOKUP($B103,'[1]Engag Pre'!$A$10:$G$109,4,FALSE))," ")</f>
        <v xml:space="preserve"> </v>
      </c>
      <c r="G103" s="28" t="str">
        <f>IF(B103&gt;0,(VLOOKUP($B103,'[1]Engag Pre'!$A$10:$G$109,5,FALSE))," ")</f>
        <v xml:space="preserve"> </v>
      </c>
      <c r="H103" s="29" t="str">
        <f>IF(B103&gt;0,(VLOOKUP($B103,'[1]Engag Pre'!$A$10:$G$109,6,FALSE))," ")</f>
        <v xml:space="preserve"> </v>
      </c>
      <c r="I103" s="30"/>
      <c r="J103" s="29" t="str">
        <f>IF(B103&gt;0,(VLOOKUP($B103,'[1]Engag Pre'!$A$10:$I$109,9,FALSE))," ")</f>
        <v xml:space="preserve"> </v>
      </c>
      <c r="K103" s="31" t="str">
        <f>IF(COUNTIF($G$10:$G103,G103)&lt;2,$G103," ")</f>
        <v xml:space="preserve"> </v>
      </c>
      <c r="L103" s="32">
        <f t="shared" si="4"/>
        <v>1000</v>
      </c>
      <c r="M103" s="31" t="str">
        <f>IF(COUNTIF($G$10:$G103,G103)&lt;3,$G103," ")</f>
        <v xml:space="preserve"> </v>
      </c>
      <c r="N103" s="33">
        <f t="shared" si="5"/>
        <v>94</v>
      </c>
      <c r="O103" s="33" t="str">
        <f t="shared" si="6"/>
        <v/>
      </c>
      <c r="P103" s="33">
        <f t="shared" si="7"/>
        <v>1000</v>
      </c>
    </row>
    <row r="104" spans="1:16" ht="13.5" x14ac:dyDescent="0.25">
      <c r="A104" s="23">
        <v>95</v>
      </c>
      <c r="B104" s="23"/>
      <c r="C104" s="24" t="e">
        <f>IF(A104&gt;0,(VLOOKUP($A104,'[1]Engag Pre'!$A$10:$G$74,3,FALSE))," ")</f>
        <v>#N/A</v>
      </c>
      <c r="D104" s="25" t="str">
        <f>IF(B104&gt;0,(VLOOKUP($B104,'[1]Engag Pre'!$A$10:$G$109,7,FALSE))," ")</f>
        <v xml:space="preserve"> </v>
      </c>
      <c r="E104" s="26" t="str">
        <f>IF(B104&gt;0,(VLOOKUP($B104,'[1]Engag Pre'!$A$10:$G$109,3,FALSE))," ")</f>
        <v xml:space="preserve"> </v>
      </c>
      <c r="F104" s="27" t="str">
        <f>IF(B104&gt;0,(VLOOKUP($B104,'[1]Engag Pre'!$A$10:$G$109,4,FALSE))," ")</f>
        <v xml:space="preserve"> </v>
      </c>
      <c r="G104" s="28" t="str">
        <f>IF(B104&gt;0,(VLOOKUP($B104,'[1]Engag Pre'!$A$10:$G$109,5,FALSE))," ")</f>
        <v xml:space="preserve"> </v>
      </c>
      <c r="H104" s="29" t="str">
        <f>IF(B104&gt;0,(VLOOKUP($B104,'[1]Engag Pre'!$A$10:$G$109,6,FALSE))," ")</f>
        <v xml:space="preserve"> </v>
      </c>
      <c r="I104" s="30"/>
      <c r="J104" s="29" t="str">
        <f>IF(B104&gt;0,(VLOOKUP($B104,'[1]Engag Pre'!$A$10:$I$109,9,FALSE))," ")</f>
        <v xml:space="preserve"> </v>
      </c>
      <c r="K104" s="31" t="str">
        <f>IF(COUNTIF($G$10:$G104,G104)&lt;2,$G104," ")</f>
        <v xml:space="preserve"> </v>
      </c>
      <c r="L104" s="32">
        <f t="shared" si="4"/>
        <v>1000</v>
      </c>
      <c r="M104" s="31" t="str">
        <f>IF(COUNTIF($G$10:$G104,G104)&lt;3,$G104," ")</f>
        <v xml:space="preserve"> </v>
      </c>
      <c r="N104" s="33">
        <f t="shared" si="5"/>
        <v>95</v>
      </c>
      <c r="O104" s="33" t="str">
        <f t="shared" si="6"/>
        <v/>
      </c>
      <c r="P104" s="33">
        <f t="shared" si="7"/>
        <v>1000</v>
      </c>
    </row>
    <row r="105" spans="1:16" ht="13.5" x14ac:dyDescent="0.25">
      <c r="A105" s="23">
        <v>96</v>
      </c>
      <c r="B105" s="23"/>
      <c r="C105" s="24" t="e">
        <f>IF(A105&gt;0,(VLOOKUP($A105,'[1]Engag Pre'!$A$10:$G$74,3,FALSE))," ")</f>
        <v>#N/A</v>
      </c>
      <c r="D105" s="25" t="str">
        <f>IF(B105&gt;0,(VLOOKUP($B105,'[1]Engag Pre'!$A$10:$G$109,7,FALSE))," ")</f>
        <v xml:space="preserve"> </v>
      </c>
      <c r="E105" s="26" t="str">
        <f>IF(B105&gt;0,(VLOOKUP($B105,'[1]Engag Pre'!$A$10:$G$109,3,FALSE))," ")</f>
        <v xml:space="preserve"> </v>
      </c>
      <c r="F105" s="27" t="str">
        <f>IF(B105&gt;0,(VLOOKUP($B105,'[1]Engag Pre'!$A$10:$G$109,4,FALSE))," ")</f>
        <v xml:space="preserve"> </v>
      </c>
      <c r="G105" s="28" t="str">
        <f>IF(B105&gt;0,(VLOOKUP($B105,'[1]Engag Pre'!$A$10:$G$109,5,FALSE))," ")</f>
        <v xml:space="preserve"> </v>
      </c>
      <c r="H105" s="29" t="str">
        <f>IF(B105&gt;0,(VLOOKUP($B105,'[1]Engag Pre'!$A$10:$G$109,6,FALSE))," ")</f>
        <v xml:space="preserve"> </v>
      </c>
      <c r="I105" s="30"/>
      <c r="J105" s="29" t="str">
        <f>IF(B105&gt;0,(VLOOKUP($B105,'[1]Engag Pre'!$A$10:$I$109,9,FALSE))," ")</f>
        <v xml:space="preserve"> </v>
      </c>
      <c r="K105" s="31" t="str">
        <f>IF(COUNTIF($G$10:$G105,G105)&lt;2,$G105," ")</f>
        <v xml:space="preserve"> </v>
      </c>
      <c r="L105" s="32">
        <f t="shared" si="4"/>
        <v>1000</v>
      </c>
      <c r="M105" s="31" t="str">
        <f>IF(COUNTIF($G$10:$G105,G105)&lt;3,$G105," ")</f>
        <v xml:space="preserve"> </v>
      </c>
      <c r="N105" s="33">
        <f t="shared" si="5"/>
        <v>96</v>
      </c>
      <c r="O105" s="33" t="str">
        <f t="shared" si="6"/>
        <v/>
      </c>
      <c r="P105" s="33">
        <f t="shared" si="7"/>
        <v>1000</v>
      </c>
    </row>
    <row r="106" spans="1:16" ht="13.5" x14ac:dyDescent="0.25">
      <c r="A106" s="23">
        <v>97</v>
      </c>
      <c r="B106" s="23"/>
      <c r="C106" s="24" t="e">
        <f>IF(A106&gt;0,(VLOOKUP($A106,'[1]Engag Pre'!$A$10:$G$74,3,FALSE))," ")</f>
        <v>#N/A</v>
      </c>
      <c r="D106" s="25" t="str">
        <f>IF(B106&gt;0,(VLOOKUP($B106,'[1]Engag Pre'!$A$10:$G$109,7,FALSE))," ")</f>
        <v xml:space="preserve"> </v>
      </c>
      <c r="E106" s="26" t="str">
        <f>IF(B106&gt;0,(VLOOKUP($B106,'[1]Engag Pre'!$A$10:$G$109,3,FALSE))," ")</f>
        <v xml:space="preserve"> </v>
      </c>
      <c r="F106" s="27" t="str">
        <f>IF(B106&gt;0,(VLOOKUP($B106,'[1]Engag Pre'!$A$10:$G$109,4,FALSE))," ")</f>
        <v xml:space="preserve"> </v>
      </c>
      <c r="G106" s="28" t="str">
        <f>IF(B106&gt;0,(VLOOKUP($B106,'[1]Engag Pre'!$A$10:$G$109,5,FALSE))," ")</f>
        <v xml:space="preserve"> </v>
      </c>
      <c r="H106" s="29" t="str">
        <f>IF(B106&gt;0,(VLOOKUP($B106,'[1]Engag Pre'!$A$10:$G$109,6,FALSE))," ")</f>
        <v xml:space="preserve"> </v>
      </c>
      <c r="I106" s="30"/>
      <c r="J106" s="29" t="str">
        <f>IF(B106&gt;0,(VLOOKUP($B106,'[1]Engag Pre'!$A$10:$I$109,9,FALSE))," ")</f>
        <v xml:space="preserve"> </v>
      </c>
      <c r="K106" s="31" t="str">
        <f>IF(COUNTIF($G$10:$G106,G106)&lt;2,$G106," ")</f>
        <v xml:space="preserve"> </v>
      </c>
      <c r="L106" s="32">
        <f>IF($E$6&lt;5,1000,(IF(K106=G106,A106,"")))</f>
        <v>1000</v>
      </c>
      <c r="M106" s="31" t="str">
        <f>IF(COUNTIF($G$10:$G106,G106)&lt;3,$G106," ")</f>
        <v xml:space="preserve"> </v>
      </c>
      <c r="N106" s="33">
        <f t="shared" si="5"/>
        <v>97</v>
      </c>
      <c r="O106" s="33" t="str">
        <f t="shared" si="6"/>
        <v/>
      </c>
      <c r="P106" s="33">
        <f t="shared" si="7"/>
        <v>1000</v>
      </c>
    </row>
    <row r="107" spans="1:16" ht="13.5" x14ac:dyDescent="0.25">
      <c r="A107" s="23">
        <v>98</v>
      </c>
      <c r="B107" s="23"/>
      <c r="C107" s="24" t="e">
        <f>IF(A107&gt;0,(VLOOKUP($A107,'[1]Engag Pre'!$A$10:$G$74,3,FALSE))," ")</f>
        <v>#N/A</v>
      </c>
      <c r="D107" s="25" t="str">
        <f>IF(B107&gt;0,(VLOOKUP($B107,'[1]Engag Pre'!$A$10:$G$109,7,FALSE))," ")</f>
        <v xml:space="preserve"> </v>
      </c>
      <c r="E107" s="26" t="str">
        <f>IF(B107&gt;0,(VLOOKUP($B107,'[1]Engag Pre'!$A$10:$G$109,3,FALSE))," ")</f>
        <v xml:space="preserve"> </v>
      </c>
      <c r="F107" s="27" t="str">
        <f>IF(B107&gt;0,(VLOOKUP($B107,'[1]Engag Pre'!$A$10:$G$109,4,FALSE))," ")</f>
        <v xml:space="preserve"> </v>
      </c>
      <c r="G107" s="28" t="str">
        <f>IF(B107&gt;0,(VLOOKUP($B107,'[1]Engag Pre'!$A$10:$G$109,5,FALSE))," ")</f>
        <v xml:space="preserve"> </v>
      </c>
      <c r="H107" s="29" t="str">
        <f>IF(B107&gt;0,(VLOOKUP($B107,'[1]Engag Pre'!$A$10:$G$109,6,FALSE))," ")</f>
        <v xml:space="preserve"> </v>
      </c>
      <c r="I107" s="30"/>
      <c r="J107" s="29" t="str">
        <f>IF(B107&gt;0,(VLOOKUP($B107,'[1]Engag Pre'!$A$10:$I$109,9,FALSE))," ")</f>
        <v xml:space="preserve"> </v>
      </c>
      <c r="K107" s="31" t="str">
        <f>IF(COUNTIF($G$10:$G107,G107)&lt;2,$G107," ")</f>
        <v xml:space="preserve"> </v>
      </c>
      <c r="L107" s="32">
        <f>IF($E$6&lt;5,1000,(IF(K107=G107,A107,"")))</f>
        <v>1000</v>
      </c>
      <c r="M107" s="31" t="str">
        <f>IF(COUNTIF($G$10:$G107,G107)&lt;3,$G107," ")</f>
        <v xml:space="preserve"> </v>
      </c>
      <c r="N107" s="33">
        <f t="shared" si="5"/>
        <v>98</v>
      </c>
      <c r="O107" s="33" t="str">
        <f t="shared" si="6"/>
        <v/>
      </c>
      <c r="P107" s="33">
        <f t="shared" si="7"/>
        <v>1000</v>
      </c>
    </row>
    <row r="108" spans="1:16" ht="13.5" x14ac:dyDescent="0.25">
      <c r="A108" s="23">
        <v>99</v>
      </c>
      <c r="B108" s="23"/>
      <c r="C108" s="24" t="e">
        <f>IF(A108&gt;0,(VLOOKUP($A108,'[1]Engag Pre'!$A$10:$G$74,3,FALSE))," ")</f>
        <v>#N/A</v>
      </c>
      <c r="D108" s="25" t="str">
        <f>IF(B108&gt;0,(VLOOKUP($B108,'[1]Engag Pre'!$A$10:$G$109,7,FALSE))," ")</f>
        <v xml:space="preserve"> </v>
      </c>
      <c r="E108" s="26" t="str">
        <f>IF(B108&gt;0,(VLOOKUP($B108,'[1]Engag Pre'!$A$10:$G$109,3,FALSE))," ")</f>
        <v xml:space="preserve"> </v>
      </c>
      <c r="F108" s="27" t="str">
        <f>IF(B108&gt;0,(VLOOKUP($B108,'[1]Engag Pre'!$A$10:$G$109,4,FALSE))," ")</f>
        <v xml:space="preserve"> </v>
      </c>
      <c r="G108" s="28" t="str">
        <f>IF(B108&gt;0,(VLOOKUP($B108,'[1]Engag Pre'!$A$10:$G$109,5,FALSE))," ")</f>
        <v xml:space="preserve"> </v>
      </c>
      <c r="H108" s="29" t="str">
        <f>IF(B108&gt;0,(VLOOKUP($B108,'[1]Engag Pre'!$A$10:$G$109,6,FALSE))," ")</f>
        <v xml:space="preserve"> </v>
      </c>
      <c r="I108" s="30"/>
      <c r="J108" s="29" t="str">
        <f>IF(B108&gt;0,(VLOOKUP($B108,'[1]Engag Pre'!$A$10:$I$109,9,FALSE))," ")</f>
        <v xml:space="preserve"> </v>
      </c>
      <c r="K108" s="31" t="str">
        <f>IF(COUNTIF($G$10:$G108,G108)&lt;2,$G108," ")</f>
        <v xml:space="preserve"> </v>
      </c>
      <c r="L108" s="32">
        <f>IF($E$6&lt;5,1000,(IF(K108=G108,A108,"")))</f>
        <v>1000</v>
      </c>
      <c r="M108" s="31" t="str">
        <f>IF(COUNTIF($G$10:$G108,G108)&lt;3,$G108," ")</f>
        <v xml:space="preserve"> </v>
      </c>
      <c r="N108" s="33">
        <f t="shared" si="5"/>
        <v>99</v>
      </c>
      <c r="O108" s="33" t="str">
        <f t="shared" si="6"/>
        <v/>
      </c>
      <c r="P108" s="33">
        <f t="shared" si="7"/>
        <v>1000</v>
      </c>
    </row>
    <row r="109" spans="1:16" ht="13.5" x14ac:dyDescent="0.25">
      <c r="A109" s="23">
        <v>100</v>
      </c>
      <c r="B109" s="23"/>
      <c r="C109" s="24" t="e">
        <f>IF(A109&gt;0,(VLOOKUP($A109,'[1]Engag Pre'!$A$10:$G$74,3,FALSE))," ")</f>
        <v>#N/A</v>
      </c>
      <c r="D109" s="25" t="str">
        <f>IF(B109&gt;0,(VLOOKUP($B109,'[1]Engag Pre'!$A$10:$G$109,7,FALSE))," ")</f>
        <v xml:space="preserve"> </v>
      </c>
      <c r="E109" s="26" t="str">
        <f>IF(B109&gt;0,(VLOOKUP($B109,'[1]Engag Pre'!$A$10:$G$109,3,FALSE))," ")</f>
        <v xml:space="preserve"> </v>
      </c>
      <c r="F109" s="27" t="str">
        <f>IF(B109&gt;0,(VLOOKUP($B109,'[1]Engag Pre'!$A$10:$G$109,4,FALSE))," ")</f>
        <v xml:space="preserve"> </v>
      </c>
      <c r="G109" s="28" t="str">
        <f>IF(B109&gt;0,(VLOOKUP($B109,'[1]Engag Pre'!$A$10:$G$109,5,FALSE))," ")</f>
        <v xml:space="preserve"> </v>
      </c>
      <c r="H109" s="29" t="str">
        <f>IF(B109&gt;0,(VLOOKUP($B109,'[1]Engag Pre'!$A$10:$G$109,6,FALSE))," ")</f>
        <v xml:space="preserve"> </v>
      </c>
      <c r="I109" s="30"/>
      <c r="J109" s="29" t="str">
        <f>IF(B109&gt;0,(VLOOKUP($B109,'[1]Engag Pre'!$A$10:$I$109,9,FALSE))," ")</f>
        <v xml:space="preserve"> </v>
      </c>
      <c r="K109" s="31" t="str">
        <f>IF(COUNTIF($G$10:$G109,G109)&lt;2,$G109," ")</f>
        <v xml:space="preserve"> </v>
      </c>
      <c r="L109" s="32">
        <f>IF($E$6&lt;5,1000,(IF(K109=G109,A109,"")))</f>
        <v>1000</v>
      </c>
      <c r="M109" s="31" t="str">
        <f>IF(COUNTIF($G$10:$G109,G109)&lt;3,$G109," ")</f>
        <v xml:space="preserve"> </v>
      </c>
      <c r="N109" s="33">
        <f t="shared" si="5"/>
        <v>100</v>
      </c>
      <c r="O109" s="33" t="str">
        <f t="shared" si="6"/>
        <v/>
      </c>
      <c r="P109" s="33">
        <f t="shared" si="7"/>
        <v>1000</v>
      </c>
    </row>
  </sheetData>
  <mergeCells count="5">
    <mergeCell ref="E1:F1"/>
    <mergeCell ref="H1:I1"/>
    <mergeCell ref="E2:F2"/>
    <mergeCell ref="E3:H3"/>
    <mergeCell ref="A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workbookViewId="0">
      <selection sqref="A1:XFD1048576"/>
    </sheetView>
  </sheetViews>
  <sheetFormatPr baseColWidth="10" defaultRowHeight="12" x14ac:dyDescent="0.2"/>
  <cols>
    <col min="1" max="2" width="5.7109375" style="33" customWidth="1"/>
    <col min="3" max="3" width="18.85546875" style="33" hidden="1" customWidth="1"/>
    <col min="4" max="4" width="11.42578125" style="33" customWidth="1"/>
    <col min="5" max="5" width="23.42578125" style="33" customWidth="1"/>
    <col min="6" max="6" width="15.7109375" style="33" customWidth="1"/>
    <col min="7" max="7" width="28.42578125" style="33" customWidth="1"/>
    <col min="8" max="8" width="14.28515625" style="33" customWidth="1"/>
    <col min="9" max="10" width="10" style="33" customWidth="1"/>
    <col min="11" max="11" width="11.42578125" style="33"/>
    <col min="12" max="12" width="7.140625" style="33" hidden="1" customWidth="1"/>
    <col min="13" max="13" width="5.140625" style="33" hidden="1" customWidth="1"/>
    <col min="14" max="14" width="7.140625" style="33" hidden="1" customWidth="1"/>
    <col min="15" max="15" width="3.7109375" style="33" hidden="1" customWidth="1"/>
    <col min="16" max="16" width="7.140625" style="33" hidden="1" customWidth="1"/>
    <col min="17" max="17" width="11.42578125" style="33" hidden="1" customWidth="1"/>
    <col min="18" max="18" width="14.28515625" style="33" customWidth="1"/>
    <col min="19" max="20" width="10" style="33" customWidth="1"/>
    <col min="21" max="256" width="11.42578125" style="33"/>
    <col min="257" max="258" width="5.7109375" style="33" customWidth="1"/>
    <col min="259" max="259" width="0" style="33" hidden="1" customWidth="1"/>
    <col min="260" max="260" width="11.42578125" style="33" customWidth="1"/>
    <col min="261" max="261" width="23.42578125" style="33" customWidth="1"/>
    <col min="262" max="262" width="15.7109375" style="33" customWidth="1"/>
    <col min="263" max="263" width="28.42578125" style="33" customWidth="1"/>
    <col min="264" max="264" width="14.28515625" style="33" customWidth="1"/>
    <col min="265" max="266" width="10" style="33" customWidth="1"/>
    <col min="267" max="267" width="11.42578125" style="33"/>
    <col min="268" max="273" width="0" style="33" hidden="1" customWidth="1"/>
    <col min="274" max="274" width="14.28515625" style="33" customWidth="1"/>
    <col min="275" max="276" width="10" style="33" customWidth="1"/>
    <col min="277" max="512" width="11.42578125" style="33"/>
    <col min="513" max="514" width="5.7109375" style="33" customWidth="1"/>
    <col min="515" max="515" width="0" style="33" hidden="1" customWidth="1"/>
    <col min="516" max="516" width="11.42578125" style="33" customWidth="1"/>
    <col min="517" max="517" width="23.42578125" style="33" customWidth="1"/>
    <col min="518" max="518" width="15.7109375" style="33" customWidth="1"/>
    <col min="519" max="519" width="28.42578125" style="33" customWidth="1"/>
    <col min="520" max="520" width="14.28515625" style="33" customWidth="1"/>
    <col min="521" max="522" width="10" style="33" customWidth="1"/>
    <col min="523" max="523" width="11.42578125" style="33"/>
    <col min="524" max="529" width="0" style="33" hidden="1" customWidth="1"/>
    <col min="530" max="530" width="14.28515625" style="33" customWidth="1"/>
    <col min="531" max="532" width="10" style="33" customWidth="1"/>
    <col min="533" max="768" width="11.42578125" style="33"/>
    <col min="769" max="770" width="5.7109375" style="33" customWidth="1"/>
    <col min="771" max="771" width="0" style="33" hidden="1" customWidth="1"/>
    <col min="772" max="772" width="11.42578125" style="33" customWidth="1"/>
    <col min="773" max="773" width="23.42578125" style="33" customWidth="1"/>
    <col min="774" max="774" width="15.7109375" style="33" customWidth="1"/>
    <col min="775" max="775" width="28.42578125" style="33" customWidth="1"/>
    <col min="776" max="776" width="14.28515625" style="33" customWidth="1"/>
    <col min="777" max="778" width="10" style="33" customWidth="1"/>
    <col min="779" max="779" width="11.42578125" style="33"/>
    <col min="780" max="785" width="0" style="33" hidden="1" customWidth="1"/>
    <col min="786" max="786" width="14.28515625" style="33" customWidth="1"/>
    <col min="787" max="788" width="10" style="33" customWidth="1"/>
    <col min="789" max="1024" width="11.42578125" style="33"/>
    <col min="1025" max="1026" width="5.7109375" style="33" customWidth="1"/>
    <col min="1027" max="1027" width="0" style="33" hidden="1" customWidth="1"/>
    <col min="1028" max="1028" width="11.42578125" style="33" customWidth="1"/>
    <col min="1029" max="1029" width="23.42578125" style="33" customWidth="1"/>
    <col min="1030" max="1030" width="15.7109375" style="33" customWidth="1"/>
    <col min="1031" max="1031" width="28.42578125" style="33" customWidth="1"/>
    <col min="1032" max="1032" width="14.28515625" style="33" customWidth="1"/>
    <col min="1033" max="1034" width="10" style="33" customWidth="1"/>
    <col min="1035" max="1035" width="11.42578125" style="33"/>
    <col min="1036" max="1041" width="0" style="33" hidden="1" customWidth="1"/>
    <col min="1042" max="1042" width="14.28515625" style="33" customWidth="1"/>
    <col min="1043" max="1044" width="10" style="33" customWidth="1"/>
    <col min="1045" max="1280" width="11.42578125" style="33"/>
    <col min="1281" max="1282" width="5.7109375" style="33" customWidth="1"/>
    <col min="1283" max="1283" width="0" style="33" hidden="1" customWidth="1"/>
    <col min="1284" max="1284" width="11.42578125" style="33" customWidth="1"/>
    <col min="1285" max="1285" width="23.42578125" style="33" customWidth="1"/>
    <col min="1286" max="1286" width="15.7109375" style="33" customWidth="1"/>
    <col min="1287" max="1287" width="28.42578125" style="33" customWidth="1"/>
    <col min="1288" max="1288" width="14.28515625" style="33" customWidth="1"/>
    <col min="1289" max="1290" width="10" style="33" customWidth="1"/>
    <col min="1291" max="1291" width="11.42578125" style="33"/>
    <col min="1292" max="1297" width="0" style="33" hidden="1" customWidth="1"/>
    <col min="1298" max="1298" width="14.28515625" style="33" customWidth="1"/>
    <col min="1299" max="1300" width="10" style="33" customWidth="1"/>
    <col min="1301" max="1536" width="11.42578125" style="33"/>
    <col min="1537" max="1538" width="5.7109375" style="33" customWidth="1"/>
    <col min="1539" max="1539" width="0" style="33" hidden="1" customWidth="1"/>
    <col min="1540" max="1540" width="11.42578125" style="33" customWidth="1"/>
    <col min="1541" max="1541" width="23.42578125" style="33" customWidth="1"/>
    <col min="1542" max="1542" width="15.7109375" style="33" customWidth="1"/>
    <col min="1543" max="1543" width="28.42578125" style="33" customWidth="1"/>
    <col min="1544" max="1544" width="14.28515625" style="33" customWidth="1"/>
    <col min="1545" max="1546" width="10" style="33" customWidth="1"/>
    <col min="1547" max="1547" width="11.42578125" style="33"/>
    <col min="1548" max="1553" width="0" style="33" hidden="1" customWidth="1"/>
    <col min="1554" max="1554" width="14.28515625" style="33" customWidth="1"/>
    <col min="1555" max="1556" width="10" style="33" customWidth="1"/>
    <col min="1557" max="1792" width="11.42578125" style="33"/>
    <col min="1793" max="1794" width="5.7109375" style="33" customWidth="1"/>
    <col min="1795" max="1795" width="0" style="33" hidden="1" customWidth="1"/>
    <col min="1796" max="1796" width="11.42578125" style="33" customWidth="1"/>
    <col min="1797" max="1797" width="23.42578125" style="33" customWidth="1"/>
    <col min="1798" max="1798" width="15.7109375" style="33" customWidth="1"/>
    <col min="1799" max="1799" width="28.42578125" style="33" customWidth="1"/>
    <col min="1800" max="1800" width="14.28515625" style="33" customWidth="1"/>
    <col min="1801" max="1802" width="10" style="33" customWidth="1"/>
    <col min="1803" max="1803" width="11.42578125" style="33"/>
    <col min="1804" max="1809" width="0" style="33" hidden="1" customWidth="1"/>
    <col min="1810" max="1810" width="14.28515625" style="33" customWidth="1"/>
    <col min="1811" max="1812" width="10" style="33" customWidth="1"/>
    <col min="1813" max="2048" width="11.42578125" style="33"/>
    <col min="2049" max="2050" width="5.7109375" style="33" customWidth="1"/>
    <col min="2051" max="2051" width="0" style="33" hidden="1" customWidth="1"/>
    <col min="2052" max="2052" width="11.42578125" style="33" customWidth="1"/>
    <col min="2053" max="2053" width="23.42578125" style="33" customWidth="1"/>
    <col min="2054" max="2054" width="15.7109375" style="33" customWidth="1"/>
    <col min="2055" max="2055" width="28.42578125" style="33" customWidth="1"/>
    <col min="2056" max="2056" width="14.28515625" style="33" customWidth="1"/>
    <col min="2057" max="2058" width="10" style="33" customWidth="1"/>
    <col min="2059" max="2059" width="11.42578125" style="33"/>
    <col min="2060" max="2065" width="0" style="33" hidden="1" customWidth="1"/>
    <col min="2066" max="2066" width="14.28515625" style="33" customWidth="1"/>
    <col min="2067" max="2068" width="10" style="33" customWidth="1"/>
    <col min="2069" max="2304" width="11.42578125" style="33"/>
    <col min="2305" max="2306" width="5.7109375" style="33" customWidth="1"/>
    <col min="2307" max="2307" width="0" style="33" hidden="1" customWidth="1"/>
    <col min="2308" max="2308" width="11.42578125" style="33" customWidth="1"/>
    <col min="2309" max="2309" width="23.42578125" style="33" customWidth="1"/>
    <col min="2310" max="2310" width="15.7109375" style="33" customWidth="1"/>
    <col min="2311" max="2311" width="28.42578125" style="33" customWidth="1"/>
    <col min="2312" max="2312" width="14.28515625" style="33" customWidth="1"/>
    <col min="2313" max="2314" width="10" style="33" customWidth="1"/>
    <col min="2315" max="2315" width="11.42578125" style="33"/>
    <col min="2316" max="2321" width="0" style="33" hidden="1" customWidth="1"/>
    <col min="2322" max="2322" width="14.28515625" style="33" customWidth="1"/>
    <col min="2323" max="2324" width="10" style="33" customWidth="1"/>
    <col min="2325" max="2560" width="11.42578125" style="33"/>
    <col min="2561" max="2562" width="5.7109375" style="33" customWidth="1"/>
    <col min="2563" max="2563" width="0" style="33" hidden="1" customWidth="1"/>
    <col min="2564" max="2564" width="11.42578125" style="33" customWidth="1"/>
    <col min="2565" max="2565" width="23.42578125" style="33" customWidth="1"/>
    <col min="2566" max="2566" width="15.7109375" style="33" customWidth="1"/>
    <col min="2567" max="2567" width="28.42578125" style="33" customWidth="1"/>
    <col min="2568" max="2568" width="14.28515625" style="33" customWidth="1"/>
    <col min="2569" max="2570" width="10" style="33" customWidth="1"/>
    <col min="2571" max="2571" width="11.42578125" style="33"/>
    <col min="2572" max="2577" width="0" style="33" hidden="1" customWidth="1"/>
    <col min="2578" max="2578" width="14.28515625" style="33" customWidth="1"/>
    <col min="2579" max="2580" width="10" style="33" customWidth="1"/>
    <col min="2581" max="2816" width="11.42578125" style="33"/>
    <col min="2817" max="2818" width="5.7109375" style="33" customWidth="1"/>
    <col min="2819" max="2819" width="0" style="33" hidden="1" customWidth="1"/>
    <col min="2820" max="2820" width="11.42578125" style="33" customWidth="1"/>
    <col min="2821" max="2821" width="23.42578125" style="33" customWidth="1"/>
    <col min="2822" max="2822" width="15.7109375" style="33" customWidth="1"/>
    <col min="2823" max="2823" width="28.42578125" style="33" customWidth="1"/>
    <col min="2824" max="2824" width="14.28515625" style="33" customWidth="1"/>
    <col min="2825" max="2826" width="10" style="33" customWidth="1"/>
    <col min="2827" max="2827" width="11.42578125" style="33"/>
    <col min="2828" max="2833" width="0" style="33" hidden="1" customWidth="1"/>
    <col min="2834" max="2834" width="14.28515625" style="33" customWidth="1"/>
    <col min="2835" max="2836" width="10" style="33" customWidth="1"/>
    <col min="2837" max="3072" width="11.42578125" style="33"/>
    <col min="3073" max="3074" width="5.7109375" style="33" customWidth="1"/>
    <col min="3075" max="3075" width="0" style="33" hidden="1" customWidth="1"/>
    <col min="3076" max="3076" width="11.42578125" style="33" customWidth="1"/>
    <col min="3077" max="3077" width="23.42578125" style="33" customWidth="1"/>
    <col min="3078" max="3078" width="15.7109375" style="33" customWidth="1"/>
    <col min="3079" max="3079" width="28.42578125" style="33" customWidth="1"/>
    <col min="3080" max="3080" width="14.28515625" style="33" customWidth="1"/>
    <col min="3081" max="3082" width="10" style="33" customWidth="1"/>
    <col min="3083" max="3083" width="11.42578125" style="33"/>
    <col min="3084" max="3089" width="0" style="33" hidden="1" customWidth="1"/>
    <col min="3090" max="3090" width="14.28515625" style="33" customWidth="1"/>
    <col min="3091" max="3092" width="10" style="33" customWidth="1"/>
    <col min="3093" max="3328" width="11.42578125" style="33"/>
    <col min="3329" max="3330" width="5.7109375" style="33" customWidth="1"/>
    <col min="3331" max="3331" width="0" style="33" hidden="1" customWidth="1"/>
    <col min="3332" max="3332" width="11.42578125" style="33" customWidth="1"/>
    <col min="3333" max="3333" width="23.42578125" style="33" customWidth="1"/>
    <col min="3334" max="3334" width="15.7109375" style="33" customWidth="1"/>
    <col min="3335" max="3335" width="28.42578125" style="33" customWidth="1"/>
    <col min="3336" max="3336" width="14.28515625" style="33" customWidth="1"/>
    <col min="3337" max="3338" width="10" style="33" customWidth="1"/>
    <col min="3339" max="3339" width="11.42578125" style="33"/>
    <col min="3340" max="3345" width="0" style="33" hidden="1" customWidth="1"/>
    <col min="3346" max="3346" width="14.28515625" style="33" customWidth="1"/>
    <col min="3347" max="3348" width="10" style="33" customWidth="1"/>
    <col min="3349" max="3584" width="11.42578125" style="33"/>
    <col min="3585" max="3586" width="5.7109375" style="33" customWidth="1"/>
    <col min="3587" max="3587" width="0" style="33" hidden="1" customWidth="1"/>
    <col min="3588" max="3588" width="11.42578125" style="33" customWidth="1"/>
    <col min="3589" max="3589" width="23.42578125" style="33" customWidth="1"/>
    <col min="3590" max="3590" width="15.7109375" style="33" customWidth="1"/>
    <col min="3591" max="3591" width="28.42578125" style="33" customWidth="1"/>
    <col min="3592" max="3592" width="14.28515625" style="33" customWidth="1"/>
    <col min="3593" max="3594" width="10" style="33" customWidth="1"/>
    <col min="3595" max="3595" width="11.42578125" style="33"/>
    <col min="3596" max="3601" width="0" style="33" hidden="1" customWidth="1"/>
    <col min="3602" max="3602" width="14.28515625" style="33" customWidth="1"/>
    <col min="3603" max="3604" width="10" style="33" customWidth="1"/>
    <col min="3605" max="3840" width="11.42578125" style="33"/>
    <col min="3841" max="3842" width="5.7109375" style="33" customWidth="1"/>
    <col min="3843" max="3843" width="0" style="33" hidden="1" customWidth="1"/>
    <col min="3844" max="3844" width="11.42578125" style="33" customWidth="1"/>
    <col min="3845" max="3845" width="23.42578125" style="33" customWidth="1"/>
    <col min="3846" max="3846" width="15.7109375" style="33" customWidth="1"/>
    <col min="3847" max="3847" width="28.42578125" style="33" customWidth="1"/>
    <col min="3848" max="3848" width="14.28515625" style="33" customWidth="1"/>
    <col min="3849" max="3850" width="10" style="33" customWidth="1"/>
    <col min="3851" max="3851" width="11.42578125" style="33"/>
    <col min="3852" max="3857" width="0" style="33" hidden="1" customWidth="1"/>
    <col min="3858" max="3858" width="14.28515625" style="33" customWidth="1"/>
    <col min="3859" max="3860" width="10" style="33" customWidth="1"/>
    <col min="3861" max="4096" width="11.42578125" style="33"/>
    <col min="4097" max="4098" width="5.7109375" style="33" customWidth="1"/>
    <col min="4099" max="4099" width="0" style="33" hidden="1" customWidth="1"/>
    <col min="4100" max="4100" width="11.42578125" style="33" customWidth="1"/>
    <col min="4101" max="4101" width="23.42578125" style="33" customWidth="1"/>
    <col min="4102" max="4102" width="15.7109375" style="33" customWidth="1"/>
    <col min="4103" max="4103" width="28.42578125" style="33" customWidth="1"/>
    <col min="4104" max="4104" width="14.28515625" style="33" customWidth="1"/>
    <col min="4105" max="4106" width="10" style="33" customWidth="1"/>
    <col min="4107" max="4107" width="11.42578125" style="33"/>
    <col min="4108" max="4113" width="0" style="33" hidden="1" customWidth="1"/>
    <col min="4114" max="4114" width="14.28515625" style="33" customWidth="1"/>
    <col min="4115" max="4116" width="10" style="33" customWidth="1"/>
    <col min="4117" max="4352" width="11.42578125" style="33"/>
    <col min="4353" max="4354" width="5.7109375" style="33" customWidth="1"/>
    <col min="4355" max="4355" width="0" style="33" hidden="1" customWidth="1"/>
    <col min="4356" max="4356" width="11.42578125" style="33" customWidth="1"/>
    <col min="4357" max="4357" width="23.42578125" style="33" customWidth="1"/>
    <col min="4358" max="4358" width="15.7109375" style="33" customWidth="1"/>
    <col min="4359" max="4359" width="28.42578125" style="33" customWidth="1"/>
    <col min="4360" max="4360" width="14.28515625" style="33" customWidth="1"/>
    <col min="4361" max="4362" width="10" style="33" customWidth="1"/>
    <col min="4363" max="4363" width="11.42578125" style="33"/>
    <col min="4364" max="4369" width="0" style="33" hidden="1" customWidth="1"/>
    <col min="4370" max="4370" width="14.28515625" style="33" customWidth="1"/>
    <col min="4371" max="4372" width="10" style="33" customWidth="1"/>
    <col min="4373" max="4608" width="11.42578125" style="33"/>
    <col min="4609" max="4610" width="5.7109375" style="33" customWidth="1"/>
    <col min="4611" max="4611" width="0" style="33" hidden="1" customWidth="1"/>
    <col min="4612" max="4612" width="11.42578125" style="33" customWidth="1"/>
    <col min="4613" max="4613" width="23.42578125" style="33" customWidth="1"/>
    <col min="4614" max="4614" width="15.7109375" style="33" customWidth="1"/>
    <col min="4615" max="4615" width="28.42578125" style="33" customWidth="1"/>
    <col min="4616" max="4616" width="14.28515625" style="33" customWidth="1"/>
    <col min="4617" max="4618" width="10" style="33" customWidth="1"/>
    <col min="4619" max="4619" width="11.42578125" style="33"/>
    <col min="4620" max="4625" width="0" style="33" hidden="1" customWidth="1"/>
    <col min="4626" max="4626" width="14.28515625" style="33" customWidth="1"/>
    <col min="4627" max="4628" width="10" style="33" customWidth="1"/>
    <col min="4629" max="4864" width="11.42578125" style="33"/>
    <col min="4865" max="4866" width="5.7109375" style="33" customWidth="1"/>
    <col min="4867" max="4867" width="0" style="33" hidden="1" customWidth="1"/>
    <col min="4868" max="4868" width="11.42578125" style="33" customWidth="1"/>
    <col min="4869" max="4869" width="23.42578125" style="33" customWidth="1"/>
    <col min="4870" max="4870" width="15.7109375" style="33" customWidth="1"/>
    <col min="4871" max="4871" width="28.42578125" style="33" customWidth="1"/>
    <col min="4872" max="4872" width="14.28515625" style="33" customWidth="1"/>
    <col min="4873" max="4874" width="10" style="33" customWidth="1"/>
    <col min="4875" max="4875" width="11.42578125" style="33"/>
    <col min="4876" max="4881" width="0" style="33" hidden="1" customWidth="1"/>
    <col min="4882" max="4882" width="14.28515625" style="33" customWidth="1"/>
    <col min="4883" max="4884" width="10" style="33" customWidth="1"/>
    <col min="4885" max="5120" width="11.42578125" style="33"/>
    <col min="5121" max="5122" width="5.7109375" style="33" customWidth="1"/>
    <col min="5123" max="5123" width="0" style="33" hidden="1" customWidth="1"/>
    <col min="5124" max="5124" width="11.42578125" style="33" customWidth="1"/>
    <col min="5125" max="5125" width="23.42578125" style="33" customWidth="1"/>
    <col min="5126" max="5126" width="15.7109375" style="33" customWidth="1"/>
    <col min="5127" max="5127" width="28.42578125" style="33" customWidth="1"/>
    <col min="5128" max="5128" width="14.28515625" style="33" customWidth="1"/>
    <col min="5129" max="5130" width="10" style="33" customWidth="1"/>
    <col min="5131" max="5131" width="11.42578125" style="33"/>
    <col min="5132" max="5137" width="0" style="33" hidden="1" customWidth="1"/>
    <col min="5138" max="5138" width="14.28515625" style="33" customWidth="1"/>
    <col min="5139" max="5140" width="10" style="33" customWidth="1"/>
    <col min="5141" max="5376" width="11.42578125" style="33"/>
    <col min="5377" max="5378" width="5.7109375" style="33" customWidth="1"/>
    <col min="5379" max="5379" width="0" style="33" hidden="1" customWidth="1"/>
    <col min="5380" max="5380" width="11.42578125" style="33" customWidth="1"/>
    <col min="5381" max="5381" width="23.42578125" style="33" customWidth="1"/>
    <col min="5382" max="5382" width="15.7109375" style="33" customWidth="1"/>
    <col min="5383" max="5383" width="28.42578125" style="33" customWidth="1"/>
    <col min="5384" max="5384" width="14.28515625" style="33" customWidth="1"/>
    <col min="5385" max="5386" width="10" style="33" customWidth="1"/>
    <col min="5387" max="5387" width="11.42578125" style="33"/>
    <col min="5388" max="5393" width="0" style="33" hidden="1" customWidth="1"/>
    <col min="5394" max="5394" width="14.28515625" style="33" customWidth="1"/>
    <col min="5395" max="5396" width="10" style="33" customWidth="1"/>
    <col min="5397" max="5632" width="11.42578125" style="33"/>
    <col min="5633" max="5634" width="5.7109375" style="33" customWidth="1"/>
    <col min="5635" max="5635" width="0" style="33" hidden="1" customWidth="1"/>
    <col min="5636" max="5636" width="11.42578125" style="33" customWidth="1"/>
    <col min="5637" max="5637" width="23.42578125" style="33" customWidth="1"/>
    <col min="5638" max="5638" width="15.7109375" style="33" customWidth="1"/>
    <col min="5639" max="5639" width="28.42578125" style="33" customWidth="1"/>
    <col min="5640" max="5640" width="14.28515625" style="33" customWidth="1"/>
    <col min="5641" max="5642" width="10" style="33" customWidth="1"/>
    <col min="5643" max="5643" width="11.42578125" style="33"/>
    <col min="5644" max="5649" width="0" style="33" hidden="1" customWidth="1"/>
    <col min="5650" max="5650" width="14.28515625" style="33" customWidth="1"/>
    <col min="5651" max="5652" width="10" style="33" customWidth="1"/>
    <col min="5653" max="5888" width="11.42578125" style="33"/>
    <col min="5889" max="5890" width="5.7109375" style="33" customWidth="1"/>
    <col min="5891" max="5891" width="0" style="33" hidden="1" customWidth="1"/>
    <col min="5892" max="5892" width="11.42578125" style="33" customWidth="1"/>
    <col min="5893" max="5893" width="23.42578125" style="33" customWidth="1"/>
    <col min="5894" max="5894" width="15.7109375" style="33" customWidth="1"/>
    <col min="5895" max="5895" width="28.42578125" style="33" customWidth="1"/>
    <col min="5896" max="5896" width="14.28515625" style="33" customWidth="1"/>
    <col min="5897" max="5898" width="10" style="33" customWidth="1"/>
    <col min="5899" max="5899" width="11.42578125" style="33"/>
    <col min="5900" max="5905" width="0" style="33" hidden="1" customWidth="1"/>
    <col min="5906" max="5906" width="14.28515625" style="33" customWidth="1"/>
    <col min="5907" max="5908" width="10" style="33" customWidth="1"/>
    <col min="5909" max="6144" width="11.42578125" style="33"/>
    <col min="6145" max="6146" width="5.7109375" style="33" customWidth="1"/>
    <col min="6147" max="6147" width="0" style="33" hidden="1" customWidth="1"/>
    <col min="6148" max="6148" width="11.42578125" style="33" customWidth="1"/>
    <col min="6149" max="6149" width="23.42578125" style="33" customWidth="1"/>
    <col min="6150" max="6150" width="15.7109375" style="33" customWidth="1"/>
    <col min="6151" max="6151" width="28.42578125" style="33" customWidth="1"/>
    <col min="6152" max="6152" width="14.28515625" style="33" customWidth="1"/>
    <col min="6153" max="6154" width="10" style="33" customWidth="1"/>
    <col min="6155" max="6155" width="11.42578125" style="33"/>
    <col min="6156" max="6161" width="0" style="33" hidden="1" customWidth="1"/>
    <col min="6162" max="6162" width="14.28515625" style="33" customWidth="1"/>
    <col min="6163" max="6164" width="10" style="33" customWidth="1"/>
    <col min="6165" max="6400" width="11.42578125" style="33"/>
    <col min="6401" max="6402" width="5.7109375" style="33" customWidth="1"/>
    <col min="6403" max="6403" width="0" style="33" hidden="1" customWidth="1"/>
    <col min="6404" max="6404" width="11.42578125" style="33" customWidth="1"/>
    <col min="6405" max="6405" width="23.42578125" style="33" customWidth="1"/>
    <col min="6406" max="6406" width="15.7109375" style="33" customWidth="1"/>
    <col min="6407" max="6407" width="28.42578125" style="33" customWidth="1"/>
    <col min="6408" max="6408" width="14.28515625" style="33" customWidth="1"/>
    <col min="6409" max="6410" width="10" style="33" customWidth="1"/>
    <col min="6411" max="6411" width="11.42578125" style="33"/>
    <col min="6412" max="6417" width="0" style="33" hidden="1" customWidth="1"/>
    <col min="6418" max="6418" width="14.28515625" style="33" customWidth="1"/>
    <col min="6419" max="6420" width="10" style="33" customWidth="1"/>
    <col min="6421" max="6656" width="11.42578125" style="33"/>
    <col min="6657" max="6658" width="5.7109375" style="33" customWidth="1"/>
    <col min="6659" max="6659" width="0" style="33" hidden="1" customWidth="1"/>
    <col min="6660" max="6660" width="11.42578125" style="33" customWidth="1"/>
    <col min="6661" max="6661" width="23.42578125" style="33" customWidth="1"/>
    <col min="6662" max="6662" width="15.7109375" style="33" customWidth="1"/>
    <col min="6663" max="6663" width="28.42578125" style="33" customWidth="1"/>
    <col min="6664" max="6664" width="14.28515625" style="33" customWidth="1"/>
    <col min="6665" max="6666" width="10" style="33" customWidth="1"/>
    <col min="6667" max="6667" width="11.42578125" style="33"/>
    <col min="6668" max="6673" width="0" style="33" hidden="1" customWidth="1"/>
    <col min="6674" max="6674" width="14.28515625" style="33" customWidth="1"/>
    <col min="6675" max="6676" width="10" style="33" customWidth="1"/>
    <col min="6677" max="6912" width="11.42578125" style="33"/>
    <col min="6913" max="6914" width="5.7109375" style="33" customWidth="1"/>
    <col min="6915" max="6915" width="0" style="33" hidden="1" customWidth="1"/>
    <col min="6916" max="6916" width="11.42578125" style="33" customWidth="1"/>
    <col min="6917" max="6917" width="23.42578125" style="33" customWidth="1"/>
    <col min="6918" max="6918" width="15.7109375" style="33" customWidth="1"/>
    <col min="6919" max="6919" width="28.42578125" style="33" customWidth="1"/>
    <col min="6920" max="6920" width="14.28515625" style="33" customWidth="1"/>
    <col min="6921" max="6922" width="10" style="33" customWidth="1"/>
    <col min="6923" max="6923" width="11.42578125" style="33"/>
    <col min="6924" max="6929" width="0" style="33" hidden="1" customWidth="1"/>
    <col min="6930" max="6930" width="14.28515625" style="33" customWidth="1"/>
    <col min="6931" max="6932" width="10" style="33" customWidth="1"/>
    <col min="6933" max="7168" width="11.42578125" style="33"/>
    <col min="7169" max="7170" width="5.7109375" style="33" customWidth="1"/>
    <col min="7171" max="7171" width="0" style="33" hidden="1" customWidth="1"/>
    <col min="7172" max="7172" width="11.42578125" style="33" customWidth="1"/>
    <col min="7173" max="7173" width="23.42578125" style="33" customWidth="1"/>
    <col min="7174" max="7174" width="15.7109375" style="33" customWidth="1"/>
    <col min="7175" max="7175" width="28.42578125" style="33" customWidth="1"/>
    <col min="7176" max="7176" width="14.28515625" style="33" customWidth="1"/>
    <col min="7177" max="7178" width="10" style="33" customWidth="1"/>
    <col min="7179" max="7179" width="11.42578125" style="33"/>
    <col min="7180" max="7185" width="0" style="33" hidden="1" customWidth="1"/>
    <col min="7186" max="7186" width="14.28515625" style="33" customWidth="1"/>
    <col min="7187" max="7188" width="10" style="33" customWidth="1"/>
    <col min="7189" max="7424" width="11.42578125" style="33"/>
    <col min="7425" max="7426" width="5.7109375" style="33" customWidth="1"/>
    <col min="7427" max="7427" width="0" style="33" hidden="1" customWidth="1"/>
    <col min="7428" max="7428" width="11.42578125" style="33" customWidth="1"/>
    <col min="7429" max="7429" width="23.42578125" style="33" customWidth="1"/>
    <col min="7430" max="7430" width="15.7109375" style="33" customWidth="1"/>
    <col min="7431" max="7431" width="28.42578125" style="33" customWidth="1"/>
    <col min="7432" max="7432" width="14.28515625" style="33" customWidth="1"/>
    <col min="7433" max="7434" width="10" style="33" customWidth="1"/>
    <col min="7435" max="7435" width="11.42578125" style="33"/>
    <col min="7436" max="7441" width="0" style="33" hidden="1" customWidth="1"/>
    <col min="7442" max="7442" width="14.28515625" style="33" customWidth="1"/>
    <col min="7443" max="7444" width="10" style="33" customWidth="1"/>
    <col min="7445" max="7680" width="11.42578125" style="33"/>
    <col min="7681" max="7682" width="5.7109375" style="33" customWidth="1"/>
    <col min="7683" max="7683" width="0" style="33" hidden="1" customWidth="1"/>
    <col min="7684" max="7684" width="11.42578125" style="33" customWidth="1"/>
    <col min="7685" max="7685" width="23.42578125" style="33" customWidth="1"/>
    <col min="7686" max="7686" width="15.7109375" style="33" customWidth="1"/>
    <col min="7687" max="7687" width="28.42578125" style="33" customWidth="1"/>
    <col min="7688" max="7688" width="14.28515625" style="33" customWidth="1"/>
    <col min="7689" max="7690" width="10" style="33" customWidth="1"/>
    <col min="7691" max="7691" width="11.42578125" style="33"/>
    <col min="7692" max="7697" width="0" style="33" hidden="1" customWidth="1"/>
    <col min="7698" max="7698" width="14.28515625" style="33" customWidth="1"/>
    <col min="7699" max="7700" width="10" style="33" customWidth="1"/>
    <col min="7701" max="7936" width="11.42578125" style="33"/>
    <col min="7937" max="7938" width="5.7109375" style="33" customWidth="1"/>
    <col min="7939" max="7939" width="0" style="33" hidden="1" customWidth="1"/>
    <col min="7940" max="7940" width="11.42578125" style="33" customWidth="1"/>
    <col min="7941" max="7941" width="23.42578125" style="33" customWidth="1"/>
    <col min="7942" max="7942" width="15.7109375" style="33" customWidth="1"/>
    <col min="7943" max="7943" width="28.42578125" style="33" customWidth="1"/>
    <col min="7944" max="7944" width="14.28515625" style="33" customWidth="1"/>
    <col min="7945" max="7946" width="10" style="33" customWidth="1"/>
    <col min="7947" max="7947" width="11.42578125" style="33"/>
    <col min="7948" max="7953" width="0" style="33" hidden="1" customWidth="1"/>
    <col min="7954" max="7954" width="14.28515625" style="33" customWidth="1"/>
    <col min="7955" max="7956" width="10" style="33" customWidth="1"/>
    <col min="7957" max="8192" width="11.42578125" style="33"/>
    <col min="8193" max="8194" width="5.7109375" style="33" customWidth="1"/>
    <col min="8195" max="8195" width="0" style="33" hidden="1" customWidth="1"/>
    <col min="8196" max="8196" width="11.42578125" style="33" customWidth="1"/>
    <col min="8197" max="8197" width="23.42578125" style="33" customWidth="1"/>
    <col min="8198" max="8198" width="15.7109375" style="33" customWidth="1"/>
    <col min="8199" max="8199" width="28.42578125" style="33" customWidth="1"/>
    <col min="8200" max="8200" width="14.28515625" style="33" customWidth="1"/>
    <col min="8201" max="8202" width="10" style="33" customWidth="1"/>
    <col min="8203" max="8203" width="11.42578125" style="33"/>
    <col min="8204" max="8209" width="0" style="33" hidden="1" customWidth="1"/>
    <col min="8210" max="8210" width="14.28515625" style="33" customWidth="1"/>
    <col min="8211" max="8212" width="10" style="33" customWidth="1"/>
    <col min="8213" max="8448" width="11.42578125" style="33"/>
    <col min="8449" max="8450" width="5.7109375" style="33" customWidth="1"/>
    <col min="8451" max="8451" width="0" style="33" hidden="1" customWidth="1"/>
    <col min="8452" max="8452" width="11.42578125" style="33" customWidth="1"/>
    <col min="8453" max="8453" width="23.42578125" style="33" customWidth="1"/>
    <col min="8454" max="8454" width="15.7109375" style="33" customWidth="1"/>
    <col min="8455" max="8455" width="28.42578125" style="33" customWidth="1"/>
    <col min="8456" max="8456" width="14.28515625" style="33" customWidth="1"/>
    <col min="8457" max="8458" width="10" style="33" customWidth="1"/>
    <col min="8459" max="8459" width="11.42578125" style="33"/>
    <col min="8460" max="8465" width="0" style="33" hidden="1" customWidth="1"/>
    <col min="8466" max="8466" width="14.28515625" style="33" customWidth="1"/>
    <col min="8467" max="8468" width="10" style="33" customWidth="1"/>
    <col min="8469" max="8704" width="11.42578125" style="33"/>
    <col min="8705" max="8706" width="5.7109375" style="33" customWidth="1"/>
    <col min="8707" max="8707" width="0" style="33" hidden="1" customWidth="1"/>
    <col min="8708" max="8708" width="11.42578125" style="33" customWidth="1"/>
    <col min="8709" max="8709" width="23.42578125" style="33" customWidth="1"/>
    <col min="8710" max="8710" width="15.7109375" style="33" customWidth="1"/>
    <col min="8711" max="8711" width="28.42578125" style="33" customWidth="1"/>
    <col min="8712" max="8712" width="14.28515625" style="33" customWidth="1"/>
    <col min="8713" max="8714" width="10" style="33" customWidth="1"/>
    <col min="8715" max="8715" width="11.42578125" style="33"/>
    <col min="8716" max="8721" width="0" style="33" hidden="1" customWidth="1"/>
    <col min="8722" max="8722" width="14.28515625" style="33" customWidth="1"/>
    <col min="8723" max="8724" width="10" style="33" customWidth="1"/>
    <col min="8725" max="8960" width="11.42578125" style="33"/>
    <col min="8961" max="8962" width="5.7109375" style="33" customWidth="1"/>
    <col min="8963" max="8963" width="0" style="33" hidden="1" customWidth="1"/>
    <col min="8964" max="8964" width="11.42578125" style="33" customWidth="1"/>
    <col min="8965" max="8965" width="23.42578125" style="33" customWidth="1"/>
    <col min="8966" max="8966" width="15.7109375" style="33" customWidth="1"/>
    <col min="8967" max="8967" width="28.42578125" style="33" customWidth="1"/>
    <col min="8968" max="8968" width="14.28515625" style="33" customWidth="1"/>
    <col min="8969" max="8970" width="10" style="33" customWidth="1"/>
    <col min="8971" max="8971" width="11.42578125" style="33"/>
    <col min="8972" max="8977" width="0" style="33" hidden="1" customWidth="1"/>
    <col min="8978" max="8978" width="14.28515625" style="33" customWidth="1"/>
    <col min="8979" max="8980" width="10" style="33" customWidth="1"/>
    <col min="8981" max="9216" width="11.42578125" style="33"/>
    <col min="9217" max="9218" width="5.7109375" style="33" customWidth="1"/>
    <col min="9219" max="9219" width="0" style="33" hidden="1" customWidth="1"/>
    <col min="9220" max="9220" width="11.42578125" style="33" customWidth="1"/>
    <col min="9221" max="9221" width="23.42578125" style="33" customWidth="1"/>
    <col min="9222" max="9222" width="15.7109375" style="33" customWidth="1"/>
    <col min="9223" max="9223" width="28.42578125" style="33" customWidth="1"/>
    <col min="9224" max="9224" width="14.28515625" style="33" customWidth="1"/>
    <col min="9225" max="9226" width="10" style="33" customWidth="1"/>
    <col min="9227" max="9227" width="11.42578125" style="33"/>
    <col min="9228" max="9233" width="0" style="33" hidden="1" customWidth="1"/>
    <col min="9234" max="9234" width="14.28515625" style="33" customWidth="1"/>
    <col min="9235" max="9236" width="10" style="33" customWidth="1"/>
    <col min="9237" max="9472" width="11.42578125" style="33"/>
    <col min="9473" max="9474" width="5.7109375" style="33" customWidth="1"/>
    <col min="9475" max="9475" width="0" style="33" hidden="1" customWidth="1"/>
    <col min="9476" max="9476" width="11.42578125" style="33" customWidth="1"/>
    <col min="9477" max="9477" width="23.42578125" style="33" customWidth="1"/>
    <col min="9478" max="9478" width="15.7109375" style="33" customWidth="1"/>
    <col min="9479" max="9479" width="28.42578125" style="33" customWidth="1"/>
    <col min="9480" max="9480" width="14.28515625" style="33" customWidth="1"/>
    <col min="9481" max="9482" width="10" style="33" customWidth="1"/>
    <col min="9483" max="9483" width="11.42578125" style="33"/>
    <col min="9484" max="9489" width="0" style="33" hidden="1" customWidth="1"/>
    <col min="9490" max="9490" width="14.28515625" style="33" customWidth="1"/>
    <col min="9491" max="9492" width="10" style="33" customWidth="1"/>
    <col min="9493" max="9728" width="11.42578125" style="33"/>
    <col min="9729" max="9730" width="5.7109375" style="33" customWidth="1"/>
    <col min="9731" max="9731" width="0" style="33" hidden="1" customWidth="1"/>
    <col min="9732" max="9732" width="11.42578125" style="33" customWidth="1"/>
    <col min="9733" max="9733" width="23.42578125" style="33" customWidth="1"/>
    <col min="9734" max="9734" width="15.7109375" style="33" customWidth="1"/>
    <col min="9735" max="9735" width="28.42578125" style="33" customWidth="1"/>
    <col min="9736" max="9736" width="14.28515625" style="33" customWidth="1"/>
    <col min="9737" max="9738" width="10" style="33" customWidth="1"/>
    <col min="9739" max="9739" width="11.42578125" style="33"/>
    <col min="9740" max="9745" width="0" style="33" hidden="1" customWidth="1"/>
    <col min="9746" max="9746" width="14.28515625" style="33" customWidth="1"/>
    <col min="9747" max="9748" width="10" style="33" customWidth="1"/>
    <col min="9749" max="9984" width="11.42578125" style="33"/>
    <col min="9985" max="9986" width="5.7109375" style="33" customWidth="1"/>
    <col min="9987" max="9987" width="0" style="33" hidden="1" customWidth="1"/>
    <col min="9988" max="9988" width="11.42578125" style="33" customWidth="1"/>
    <col min="9989" max="9989" width="23.42578125" style="33" customWidth="1"/>
    <col min="9990" max="9990" width="15.7109375" style="33" customWidth="1"/>
    <col min="9991" max="9991" width="28.42578125" style="33" customWidth="1"/>
    <col min="9992" max="9992" width="14.28515625" style="33" customWidth="1"/>
    <col min="9993" max="9994" width="10" style="33" customWidth="1"/>
    <col min="9995" max="9995" width="11.42578125" style="33"/>
    <col min="9996" max="10001" width="0" style="33" hidden="1" customWidth="1"/>
    <col min="10002" max="10002" width="14.28515625" style="33" customWidth="1"/>
    <col min="10003" max="10004" width="10" style="33" customWidth="1"/>
    <col min="10005" max="10240" width="11.42578125" style="33"/>
    <col min="10241" max="10242" width="5.7109375" style="33" customWidth="1"/>
    <col min="10243" max="10243" width="0" style="33" hidden="1" customWidth="1"/>
    <col min="10244" max="10244" width="11.42578125" style="33" customWidth="1"/>
    <col min="10245" max="10245" width="23.42578125" style="33" customWidth="1"/>
    <col min="10246" max="10246" width="15.7109375" style="33" customWidth="1"/>
    <col min="10247" max="10247" width="28.42578125" style="33" customWidth="1"/>
    <col min="10248" max="10248" width="14.28515625" style="33" customWidth="1"/>
    <col min="10249" max="10250" width="10" style="33" customWidth="1"/>
    <col min="10251" max="10251" width="11.42578125" style="33"/>
    <col min="10252" max="10257" width="0" style="33" hidden="1" customWidth="1"/>
    <col min="10258" max="10258" width="14.28515625" style="33" customWidth="1"/>
    <col min="10259" max="10260" width="10" style="33" customWidth="1"/>
    <col min="10261" max="10496" width="11.42578125" style="33"/>
    <col min="10497" max="10498" width="5.7109375" style="33" customWidth="1"/>
    <col min="10499" max="10499" width="0" style="33" hidden="1" customWidth="1"/>
    <col min="10500" max="10500" width="11.42578125" style="33" customWidth="1"/>
    <col min="10501" max="10501" width="23.42578125" style="33" customWidth="1"/>
    <col min="10502" max="10502" width="15.7109375" style="33" customWidth="1"/>
    <col min="10503" max="10503" width="28.42578125" style="33" customWidth="1"/>
    <col min="10504" max="10504" width="14.28515625" style="33" customWidth="1"/>
    <col min="10505" max="10506" width="10" style="33" customWidth="1"/>
    <col min="10507" max="10507" width="11.42578125" style="33"/>
    <col min="10508" max="10513" width="0" style="33" hidden="1" customWidth="1"/>
    <col min="10514" max="10514" width="14.28515625" style="33" customWidth="1"/>
    <col min="10515" max="10516" width="10" style="33" customWidth="1"/>
    <col min="10517" max="10752" width="11.42578125" style="33"/>
    <col min="10753" max="10754" width="5.7109375" style="33" customWidth="1"/>
    <col min="10755" max="10755" width="0" style="33" hidden="1" customWidth="1"/>
    <col min="10756" max="10756" width="11.42578125" style="33" customWidth="1"/>
    <col min="10757" max="10757" width="23.42578125" style="33" customWidth="1"/>
    <col min="10758" max="10758" width="15.7109375" style="33" customWidth="1"/>
    <col min="10759" max="10759" width="28.42578125" style="33" customWidth="1"/>
    <col min="10760" max="10760" width="14.28515625" style="33" customWidth="1"/>
    <col min="10761" max="10762" width="10" style="33" customWidth="1"/>
    <col min="10763" max="10763" width="11.42578125" style="33"/>
    <col min="10764" max="10769" width="0" style="33" hidden="1" customWidth="1"/>
    <col min="10770" max="10770" width="14.28515625" style="33" customWidth="1"/>
    <col min="10771" max="10772" width="10" style="33" customWidth="1"/>
    <col min="10773" max="11008" width="11.42578125" style="33"/>
    <col min="11009" max="11010" width="5.7109375" style="33" customWidth="1"/>
    <col min="11011" max="11011" width="0" style="33" hidden="1" customWidth="1"/>
    <col min="11012" max="11012" width="11.42578125" style="33" customWidth="1"/>
    <col min="11013" max="11013" width="23.42578125" style="33" customWidth="1"/>
    <col min="11014" max="11014" width="15.7109375" style="33" customWidth="1"/>
    <col min="11015" max="11015" width="28.42578125" style="33" customWidth="1"/>
    <col min="11016" max="11016" width="14.28515625" style="33" customWidth="1"/>
    <col min="11017" max="11018" width="10" style="33" customWidth="1"/>
    <col min="11019" max="11019" width="11.42578125" style="33"/>
    <col min="11020" max="11025" width="0" style="33" hidden="1" customWidth="1"/>
    <col min="11026" max="11026" width="14.28515625" style="33" customWidth="1"/>
    <col min="11027" max="11028" width="10" style="33" customWidth="1"/>
    <col min="11029" max="11264" width="11.42578125" style="33"/>
    <col min="11265" max="11266" width="5.7109375" style="33" customWidth="1"/>
    <col min="11267" max="11267" width="0" style="33" hidden="1" customWidth="1"/>
    <col min="11268" max="11268" width="11.42578125" style="33" customWidth="1"/>
    <col min="11269" max="11269" width="23.42578125" style="33" customWidth="1"/>
    <col min="11270" max="11270" width="15.7109375" style="33" customWidth="1"/>
    <col min="11271" max="11271" width="28.42578125" style="33" customWidth="1"/>
    <col min="11272" max="11272" width="14.28515625" style="33" customWidth="1"/>
    <col min="11273" max="11274" width="10" style="33" customWidth="1"/>
    <col min="11275" max="11275" width="11.42578125" style="33"/>
    <col min="11276" max="11281" width="0" style="33" hidden="1" customWidth="1"/>
    <col min="11282" max="11282" width="14.28515625" style="33" customWidth="1"/>
    <col min="11283" max="11284" width="10" style="33" customWidth="1"/>
    <col min="11285" max="11520" width="11.42578125" style="33"/>
    <col min="11521" max="11522" width="5.7109375" style="33" customWidth="1"/>
    <col min="11523" max="11523" width="0" style="33" hidden="1" customWidth="1"/>
    <col min="11524" max="11524" width="11.42578125" style="33" customWidth="1"/>
    <col min="11525" max="11525" width="23.42578125" style="33" customWidth="1"/>
    <col min="11526" max="11526" width="15.7109375" style="33" customWidth="1"/>
    <col min="11527" max="11527" width="28.42578125" style="33" customWidth="1"/>
    <col min="11528" max="11528" width="14.28515625" style="33" customWidth="1"/>
    <col min="11529" max="11530" width="10" style="33" customWidth="1"/>
    <col min="11531" max="11531" width="11.42578125" style="33"/>
    <col min="11532" max="11537" width="0" style="33" hidden="1" customWidth="1"/>
    <col min="11538" max="11538" width="14.28515625" style="33" customWidth="1"/>
    <col min="11539" max="11540" width="10" style="33" customWidth="1"/>
    <col min="11541" max="11776" width="11.42578125" style="33"/>
    <col min="11777" max="11778" width="5.7109375" style="33" customWidth="1"/>
    <col min="11779" max="11779" width="0" style="33" hidden="1" customWidth="1"/>
    <col min="11780" max="11780" width="11.42578125" style="33" customWidth="1"/>
    <col min="11781" max="11781" width="23.42578125" style="33" customWidth="1"/>
    <col min="11782" max="11782" width="15.7109375" style="33" customWidth="1"/>
    <col min="11783" max="11783" width="28.42578125" style="33" customWidth="1"/>
    <col min="11784" max="11784" width="14.28515625" style="33" customWidth="1"/>
    <col min="11785" max="11786" width="10" style="33" customWidth="1"/>
    <col min="11787" max="11787" width="11.42578125" style="33"/>
    <col min="11788" max="11793" width="0" style="33" hidden="1" customWidth="1"/>
    <col min="11794" max="11794" width="14.28515625" style="33" customWidth="1"/>
    <col min="11795" max="11796" width="10" style="33" customWidth="1"/>
    <col min="11797" max="12032" width="11.42578125" style="33"/>
    <col min="12033" max="12034" width="5.7109375" style="33" customWidth="1"/>
    <col min="12035" max="12035" width="0" style="33" hidden="1" customWidth="1"/>
    <col min="12036" max="12036" width="11.42578125" style="33" customWidth="1"/>
    <col min="12037" max="12037" width="23.42578125" style="33" customWidth="1"/>
    <col min="12038" max="12038" width="15.7109375" style="33" customWidth="1"/>
    <col min="12039" max="12039" width="28.42578125" style="33" customWidth="1"/>
    <col min="12040" max="12040" width="14.28515625" style="33" customWidth="1"/>
    <col min="12041" max="12042" width="10" style="33" customWidth="1"/>
    <col min="12043" max="12043" width="11.42578125" style="33"/>
    <col min="12044" max="12049" width="0" style="33" hidden="1" customWidth="1"/>
    <col min="12050" max="12050" width="14.28515625" style="33" customWidth="1"/>
    <col min="12051" max="12052" width="10" style="33" customWidth="1"/>
    <col min="12053" max="12288" width="11.42578125" style="33"/>
    <col min="12289" max="12290" width="5.7109375" style="33" customWidth="1"/>
    <col min="12291" max="12291" width="0" style="33" hidden="1" customWidth="1"/>
    <col min="12292" max="12292" width="11.42578125" style="33" customWidth="1"/>
    <col min="12293" max="12293" width="23.42578125" style="33" customWidth="1"/>
    <col min="12294" max="12294" width="15.7109375" style="33" customWidth="1"/>
    <col min="12295" max="12295" width="28.42578125" style="33" customWidth="1"/>
    <col min="12296" max="12296" width="14.28515625" style="33" customWidth="1"/>
    <col min="12297" max="12298" width="10" style="33" customWidth="1"/>
    <col min="12299" max="12299" width="11.42578125" style="33"/>
    <col min="12300" max="12305" width="0" style="33" hidden="1" customWidth="1"/>
    <col min="12306" max="12306" width="14.28515625" style="33" customWidth="1"/>
    <col min="12307" max="12308" width="10" style="33" customWidth="1"/>
    <col min="12309" max="12544" width="11.42578125" style="33"/>
    <col min="12545" max="12546" width="5.7109375" style="33" customWidth="1"/>
    <col min="12547" max="12547" width="0" style="33" hidden="1" customWidth="1"/>
    <col min="12548" max="12548" width="11.42578125" style="33" customWidth="1"/>
    <col min="12549" max="12549" width="23.42578125" style="33" customWidth="1"/>
    <col min="12550" max="12550" width="15.7109375" style="33" customWidth="1"/>
    <col min="12551" max="12551" width="28.42578125" style="33" customWidth="1"/>
    <col min="12552" max="12552" width="14.28515625" style="33" customWidth="1"/>
    <col min="12553" max="12554" width="10" style="33" customWidth="1"/>
    <col min="12555" max="12555" width="11.42578125" style="33"/>
    <col min="12556" max="12561" width="0" style="33" hidden="1" customWidth="1"/>
    <col min="12562" max="12562" width="14.28515625" style="33" customWidth="1"/>
    <col min="12563" max="12564" width="10" style="33" customWidth="1"/>
    <col min="12565" max="12800" width="11.42578125" style="33"/>
    <col min="12801" max="12802" width="5.7109375" style="33" customWidth="1"/>
    <col min="12803" max="12803" width="0" style="33" hidden="1" customWidth="1"/>
    <col min="12804" max="12804" width="11.42578125" style="33" customWidth="1"/>
    <col min="12805" max="12805" width="23.42578125" style="33" customWidth="1"/>
    <col min="12806" max="12806" width="15.7109375" style="33" customWidth="1"/>
    <col min="12807" max="12807" width="28.42578125" style="33" customWidth="1"/>
    <col min="12808" max="12808" width="14.28515625" style="33" customWidth="1"/>
    <col min="12809" max="12810" width="10" style="33" customWidth="1"/>
    <col min="12811" max="12811" width="11.42578125" style="33"/>
    <col min="12812" max="12817" width="0" style="33" hidden="1" customWidth="1"/>
    <col min="12818" max="12818" width="14.28515625" style="33" customWidth="1"/>
    <col min="12819" max="12820" width="10" style="33" customWidth="1"/>
    <col min="12821" max="13056" width="11.42578125" style="33"/>
    <col min="13057" max="13058" width="5.7109375" style="33" customWidth="1"/>
    <col min="13059" max="13059" width="0" style="33" hidden="1" customWidth="1"/>
    <col min="13060" max="13060" width="11.42578125" style="33" customWidth="1"/>
    <col min="13061" max="13061" width="23.42578125" style="33" customWidth="1"/>
    <col min="13062" max="13062" width="15.7109375" style="33" customWidth="1"/>
    <col min="13063" max="13063" width="28.42578125" style="33" customWidth="1"/>
    <col min="13064" max="13064" width="14.28515625" style="33" customWidth="1"/>
    <col min="13065" max="13066" width="10" style="33" customWidth="1"/>
    <col min="13067" max="13067" width="11.42578125" style="33"/>
    <col min="13068" max="13073" width="0" style="33" hidden="1" customWidth="1"/>
    <col min="13074" max="13074" width="14.28515625" style="33" customWidth="1"/>
    <col min="13075" max="13076" width="10" style="33" customWidth="1"/>
    <col min="13077" max="13312" width="11.42578125" style="33"/>
    <col min="13313" max="13314" width="5.7109375" style="33" customWidth="1"/>
    <col min="13315" max="13315" width="0" style="33" hidden="1" customWidth="1"/>
    <col min="13316" max="13316" width="11.42578125" style="33" customWidth="1"/>
    <col min="13317" max="13317" width="23.42578125" style="33" customWidth="1"/>
    <col min="13318" max="13318" width="15.7109375" style="33" customWidth="1"/>
    <col min="13319" max="13319" width="28.42578125" style="33" customWidth="1"/>
    <col min="13320" max="13320" width="14.28515625" style="33" customWidth="1"/>
    <col min="13321" max="13322" width="10" style="33" customWidth="1"/>
    <col min="13323" max="13323" width="11.42578125" style="33"/>
    <col min="13324" max="13329" width="0" style="33" hidden="1" customWidth="1"/>
    <col min="13330" max="13330" width="14.28515625" style="33" customWidth="1"/>
    <col min="13331" max="13332" width="10" style="33" customWidth="1"/>
    <col min="13333" max="13568" width="11.42578125" style="33"/>
    <col min="13569" max="13570" width="5.7109375" style="33" customWidth="1"/>
    <col min="13571" max="13571" width="0" style="33" hidden="1" customWidth="1"/>
    <col min="13572" max="13572" width="11.42578125" style="33" customWidth="1"/>
    <col min="13573" max="13573" width="23.42578125" style="33" customWidth="1"/>
    <col min="13574" max="13574" width="15.7109375" style="33" customWidth="1"/>
    <col min="13575" max="13575" width="28.42578125" style="33" customWidth="1"/>
    <col min="13576" max="13576" width="14.28515625" style="33" customWidth="1"/>
    <col min="13577" max="13578" width="10" style="33" customWidth="1"/>
    <col min="13579" max="13579" width="11.42578125" style="33"/>
    <col min="13580" max="13585" width="0" style="33" hidden="1" customWidth="1"/>
    <col min="13586" max="13586" width="14.28515625" style="33" customWidth="1"/>
    <col min="13587" max="13588" width="10" style="33" customWidth="1"/>
    <col min="13589" max="13824" width="11.42578125" style="33"/>
    <col min="13825" max="13826" width="5.7109375" style="33" customWidth="1"/>
    <col min="13827" max="13827" width="0" style="33" hidden="1" customWidth="1"/>
    <col min="13828" max="13828" width="11.42578125" style="33" customWidth="1"/>
    <col min="13829" max="13829" width="23.42578125" style="33" customWidth="1"/>
    <col min="13830" max="13830" width="15.7109375" style="33" customWidth="1"/>
    <col min="13831" max="13831" width="28.42578125" style="33" customWidth="1"/>
    <col min="13832" max="13832" width="14.28515625" style="33" customWidth="1"/>
    <col min="13833" max="13834" width="10" style="33" customWidth="1"/>
    <col min="13835" max="13835" width="11.42578125" style="33"/>
    <col min="13836" max="13841" width="0" style="33" hidden="1" customWidth="1"/>
    <col min="13842" max="13842" width="14.28515625" style="33" customWidth="1"/>
    <col min="13843" max="13844" width="10" style="33" customWidth="1"/>
    <col min="13845" max="14080" width="11.42578125" style="33"/>
    <col min="14081" max="14082" width="5.7109375" style="33" customWidth="1"/>
    <col min="14083" max="14083" width="0" style="33" hidden="1" customWidth="1"/>
    <col min="14084" max="14084" width="11.42578125" style="33" customWidth="1"/>
    <col min="14085" max="14085" width="23.42578125" style="33" customWidth="1"/>
    <col min="14086" max="14086" width="15.7109375" style="33" customWidth="1"/>
    <col min="14087" max="14087" width="28.42578125" style="33" customWidth="1"/>
    <col min="14088" max="14088" width="14.28515625" style="33" customWidth="1"/>
    <col min="14089" max="14090" width="10" style="33" customWidth="1"/>
    <col min="14091" max="14091" width="11.42578125" style="33"/>
    <col min="14092" max="14097" width="0" style="33" hidden="1" customWidth="1"/>
    <col min="14098" max="14098" width="14.28515625" style="33" customWidth="1"/>
    <col min="14099" max="14100" width="10" style="33" customWidth="1"/>
    <col min="14101" max="14336" width="11.42578125" style="33"/>
    <col min="14337" max="14338" width="5.7109375" style="33" customWidth="1"/>
    <col min="14339" max="14339" width="0" style="33" hidden="1" customWidth="1"/>
    <col min="14340" max="14340" width="11.42578125" style="33" customWidth="1"/>
    <col min="14341" max="14341" width="23.42578125" style="33" customWidth="1"/>
    <col min="14342" max="14342" width="15.7109375" style="33" customWidth="1"/>
    <col min="14343" max="14343" width="28.42578125" style="33" customWidth="1"/>
    <col min="14344" max="14344" width="14.28515625" style="33" customWidth="1"/>
    <col min="14345" max="14346" width="10" style="33" customWidth="1"/>
    <col min="14347" max="14347" width="11.42578125" style="33"/>
    <col min="14348" max="14353" width="0" style="33" hidden="1" customWidth="1"/>
    <col min="14354" max="14354" width="14.28515625" style="33" customWidth="1"/>
    <col min="14355" max="14356" width="10" style="33" customWidth="1"/>
    <col min="14357" max="14592" width="11.42578125" style="33"/>
    <col min="14593" max="14594" width="5.7109375" style="33" customWidth="1"/>
    <col min="14595" max="14595" width="0" style="33" hidden="1" customWidth="1"/>
    <col min="14596" max="14596" width="11.42578125" style="33" customWidth="1"/>
    <col min="14597" max="14597" width="23.42578125" style="33" customWidth="1"/>
    <col min="14598" max="14598" width="15.7109375" style="33" customWidth="1"/>
    <col min="14599" max="14599" width="28.42578125" style="33" customWidth="1"/>
    <col min="14600" max="14600" width="14.28515625" style="33" customWidth="1"/>
    <col min="14601" max="14602" width="10" style="33" customWidth="1"/>
    <col min="14603" max="14603" width="11.42578125" style="33"/>
    <col min="14604" max="14609" width="0" style="33" hidden="1" customWidth="1"/>
    <col min="14610" max="14610" width="14.28515625" style="33" customWidth="1"/>
    <col min="14611" max="14612" width="10" style="33" customWidth="1"/>
    <col min="14613" max="14848" width="11.42578125" style="33"/>
    <col min="14849" max="14850" width="5.7109375" style="33" customWidth="1"/>
    <col min="14851" max="14851" width="0" style="33" hidden="1" customWidth="1"/>
    <col min="14852" max="14852" width="11.42578125" style="33" customWidth="1"/>
    <col min="14853" max="14853" width="23.42578125" style="33" customWidth="1"/>
    <col min="14854" max="14854" width="15.7109375" style="33" customWidth="1"/>
    <col min="14855" max="14855" width="28.42578125" style="33" customWidth="1"/>
    <col min="14856" max="14856" width="14.28515625" style="33" customWidth="1"/>
    <col min="14857" max="14858" width="10" style="33" customWidth="1"/>
    <col min="14859" max="14859" width="11.42578125" style="33"/>
    <col min="14860" max="14865" width="0" style="33" hidden="1" customWidth="1"/>
    <col min="14866" max="14866" width="14.28515625" style="33" customWidth="1"/>
    <col min="14867" max="14868" width="10" style="33" customWidth="1"/>
    <col min="14869" max="15104" width="11.42578125" style="33"/>
    <col min="15105" max="15106" width="5.7109375" style="33" customWidth="1"/>
    <col min="15107" max="15107" width="0" style="33" hidden="1" customWidth="1"/>
    <col min="15108" max="15108" width="11.42578125" style="33" customWidth="1"/>
    <col min="15109" max="15109" width="23.42578125" style="33" customWidth="1"/>
    <col min="15110" max="15110" width="15.7109375" style="33" customWidth="1"/>
    <col min="15111" max="15111" width="28.42578125" style="33" customWidth="1"/>
    <col min="15112" max="15112" width="14.28515625" style="33" customWidth="1"/>
    <col min="15113" max="15114" width="10" style="33" customWidth="1"/>
    <col min="15115" max="15115" width="11.42578125" style="33"/>
    <col min="15116" max="15121" width="0" style="33" hidden="1" customWidth="1"/>
    <col min="15122" max="15122" width="14.28515625" style="33" customWidth="1"/>
    <col min="15123" max="15124" width="10" style="33" customWidth="1"/>
    <col min="15125" max="15360" width="11.42578125" style="33"/>
    <col min="15361" max="15362" width="5.7109375" style="33" customWidth="1"/>
    <col min="15363" max="15363" width="0" style="33" hidden="1" customWidth="1"/>
    <col min="15364" max="15364" width="11.42578125" style="33" customWidth="1"/>
    <col min="15365" max="15365" width="23.42578125" style="33" customWidth="1"/>
    <col min="15366" max="15366" width="15.7109375" style="33" customWidth="1"/>
    <col min="15367" max="15367" width="28.42578125" style="33" customWidth="1"/>
    <col min="15368" max="15368" width="14.28515625" style="33" customWidth="1"/>
    <col min="15369" max="15370" width="10" style="33" customWidth="1"/>
    <col min="15371" max="15371" width="11.42578125" style="33"/>
    <col min="15372" max="15377" width="0" style="33" hidden="1" customWidth="1"/>
    <col min="15378" max="15378" width="14.28515625" style="33" customWidth="1"/>
    <col min="15379" max="15380" width="10" style="33" customWidth="1"/>
    <col min="15381" max="15616" width="11.42578125" style="33"/>
    <col min="15617" max="15618" width="5.7109375" style="33" customWidth="1"/>
    <col min="15619" max="15619" width="0" style="33" hidden="1" customWidth="1"/>
    <col min="15620" max="15620" width="11.42578125" style="33" customWidth="1"/>
    <col min="15621" max="15621" width="23.42578125" style="33" customWidth="1"/>
    <col min="15622" max="15622" width="15.7109375" style="33" customWidth="1"/>
    <col min="15623" max="15623" width="28.42578125" style="33" customWidth="1"/>
    <col min="15624" max="15624" width="14.28515625" style="33" customWidth="1"/>
    <col min="15625" max="15626" width="10" style="33" customWidth="1"/>
    <col min="15627" max="15627" width="11.42578125" style="33"/>
    <col min="15628" max="15633" width="0" style="33" hidden="1" customWidth="1"/>
    <col min="15634" max="15634" width="14.28515625" style="33" customWidth="1"/>
    <col min="15635" max="15636" width="10" style="33" customWidth="1"/>
    <col min="15637" max="15872" width="11.42578125" style="33"/>
    <col min="15873" max="15874" width="5.7109375" style="33" customWidth="1"/>
    <col min="15875" max="15875" width="0" style="33" hidden="1" customWidth="1"/>
    <col min="15876" max="15876" width="11.42578125" style="33" customWidth="1"/>
    <col min="15877" max="15877" width="23.42578125" style="33" customWidth="1"/>
    <col min="15878" max="15878" width="15.7109375" style="33" customWidth="1"/>
    <col min="15879" max="15879" width="28.42578125" style="33" customWidth="1"/>
    <col min="15880" max="15880" width="14.28515625" style="33" customWidth="1"/>
    <col min="15881" max="15882" width="10" style="33" customWidth="1"/>
    <col min="15883" max="15883" width="11.42578125" style="33"/>
    <col min="15884" max="15889" width="0" style="33" hidden="1" customWidth="1"/>
    <col min="15890" max="15890" width="14.28515625" style="33" customWidth="1"/>
    <col min="15891" max="15892" width="10" style="33" customWidth="1"/>
    <col min="15893" max="16128" width="11.42578125" style="33"/>
    <col min="16129" max="16130" width="5.7109375" style="33" customWidth="1"/>
    <col min="16131" max="16131" width="0" style="33" hidden="1" customWidth="1"/>
    <col min="16132" max="16132" width="11.42578125" style="33" customWidth="1"/>
    <col min="16133" max="16133" width="23.42578125" style="33" customWidth="1"/>
    <col min="16134" max="16134" width="15.7109375" style="33" customWidth="1"/>
    <col min="16135" max="16135" width="28.42578125" style="33" customWidth="1"/>
    <col min="16136" max="16136" width="14.28515625" style="33" customWidth="1"/>
    <col min="16137" max="16138" width="10" style="33" customWidth="1"/>
    <col min="16139" max="16139" width="11.42578125" style="33"/>
    <col min="16140" max="16145" width="0" style="33" hidden="1" customWidth="1"/>
    <col min="16146" max="16146" width="14.28515625" style="33" customWidth="1"/>
    <col min="16147" max="16148" width="10" style="33" customWidth="1"/>
    <col min="16149" max="16384" width="11.42578125" style="33"/>
  </cols>
  <sheetData>
    <row r="1" spans="1:17" s="7" customFormat="1" ht="15" x14ac:dyDescent="0.25">
      <c r="A1" s="1"/>
      <c r="B1" s="2"/>
      <c r="C1" s="2"/>
      <c r="D1" s="3" t="s">
        <v>0</v>
      </c>
      <c r="E1" s="4" t="str">
        <f>'[1]Etat de Résultat'!I20</f>
        <v>3ème MANCHE DE LA COUPE D'ILE DE FRANCE VTT JEUNES</v>
      </c>
      <c r="F1" s="4"/>
      <c r="G1" s="3" t="s">
        <v>1</v>
      </c>
      <c r="H1" s="5" t="str">
        <f>'[1]Engag Pou'!D5</f>
        <v>Poussins</v>
      </c>
      <c r="I1" s="6"/>
      <c r="J1" s="9"/>
    </row>
    <row r="2" spans="1:17" s="7" customFormat="1" ht="15" x14ac:dyDescent="0.25">
      <c r="A2" s="1"/>
      <c r="B2" s="2"/>
      <c r="C2" s="2"/>
      <c r="D2" s="3" t="s">
        <v>2</v>
      </c>
      <c r="E2" s="4" t="str">
        <f>'[1]Etat de Résultat'!E17</f>
        <v>SOUPPES SUR LOING</v>
      </c>
      <c r="F2" s="4"/>
      <c r="G2" s="3" t="s">
        <v>3</v>
      </c>
      <c r="H2" s="8">
        <f>'[1]Etat de Résultat'!R17</f>
        <v>77</v>
      </c>
      <c r="I2" s="9"/>
      <c r="J2" s="9"/>
    </row>
    <row r="3" spans="1:17" s="7" customFormat="1" ht="15" x14ac:dyDescent="0.25">
      <c r="A3" s="1"/>
      <c r="B3" s="2"/>
      <c r="C3" s="2"/>
      <c r="D3" s="3" t="s">
        <v>4</v>
      </c>
      <c r="E3" s="4" t="str">
        <f>'[1]Etat de Résultat'!I21</f>
        <v>VC SULPICIEN</v>
      </c>
      <c r="F3" s="4"/>
      <c r="G3" s="4"/>
      <c r="H3" s="4"/>
      <c r="I3" s="9"/>
      <c r="J3" s="34"/>
      <c r="K3" s="9"/>
    </row>
    <row r="4" spans="1:17" s="7" customFormat="1" ht="14.25" x14ac:dyDescent="0.2">
      <c r="A4" s="1"/>
      <c r="D4" s="10"/>
      <c r="E4" s="9"/>
      <c r="F4" s="11" t="s">
        <v>5</v>
      </c>
      <c r="G4" s="12"/>
      <c r="H4" s="9"/>
      <c r="I4" s="9"/>
      <c r="J4" s="34"/>
    </row>
    <row r="5" spans="1:17" s="7" customFormat="1" ht="15" x14ac:dyDescent="0.25">
      <c r="A5" s="1"/>
      <c r="D5" s="3" t="s">
        <v>6</v>
      </c>
      <c r="E5" s="13">
        <f>'[1]Engag Pou'!D6</f>
        <v>7</v>
      </c>
      <c r="F5" s="3" t="s">
        <v>8</v>
      </c>
      <c r="G5" s="13">
        <f>'[1]Engag Pou'!F6</f>
        <v>6</v>
      </c>
      <c r="H5" s="3" t="s">
        <v>10</v>
      </c>
      <c r="I5" s="13">
        <f>SUM(I6:I7)</f>
        <v>6</v>
      </c>
      <c r="J5" s="35"/>
    </row>
    <row r="6" spans="1:17" s="7" customFormat="1" ht="15" x14ac:dyDescent="0.25">
      <c r="A6" s="1"/>
      <c r="D6" s="3" t="s">
        <v>23</v>
      </c>
      <c r="E6" s="13">
        <f>'[1]Engag Pou'!D7</f>
        <v>5</v>
      </c>
      <c r="F6" s="3" t="s">
        <v>23</v>
      </c>
      <c r="G6" s="13">
        <f>'[1]Engag Pou'!F7</f>
        <v>4</v>
      </c>
      <c r="H6" s="3" t="s">
        <v>23</v>
      </c>
      <c r="I6" s="13">
        <f>COUNTIF($H$10:$H$109,"Poussin 1")+COUNTIF($H$112:$H$211,"Poussin 1")</f>
        <v>4</v>
      </c>
      <c r="J6" s="35"/>
    </row>
    <row r="7" spans="1:17" s="7" customFormat="1" ht="15.75" thickBot="1" x14ac:dyDescent="0.3">
      <c r="A7" s="1"/>
      <c r="D7" s="3" t="s">
        <v>24</v>
      </c>
      <c r="E7" s="13">
        <f>'[1]Engag Pou'!D8</f>
        <v>2</v>
      </c>
      <c r="F7" s="3" t="s">
        <v>24</v>
      </c>
      <c r="G7" s="13">
        <f>'[1]Engag Pou'!F8</f>
        <v>2</v>
      </c>
      <c r="H7" s="3" t="s">
        <v>24</v>
      </c>
      <c r="I7" s="13">
        <f>COUNTIF($H$10:$H$109,"Poussin 2")+COUNTIF($H$112:$H$211,"Poussin 2")</f>
        <v>2</v>
      </c>
    </row>
    <row r="8" spans="1:17" s="7" customFormat="1" ht="15.75" thickBot="1" x14ac:dyDescent="0.3">
      <c r="A8" s="17" t="s">
        <v>25</v>
      </c>
      <c r="B8" s="18"/>
      <c r="C8" s="18"/>
      <c r="D8" s="18"/>
      <c r="E8" s="18"/>
      <c r="F8" s="18"/>
      <c r="G8" s="18"/>
      <c r="H8" s="18"/>
      <c r="I8" s="19"/>
      <c r="J8" s="36"/>
    </row>
    <row r="9" spans="1:17" s="22" customFormat="1" ht="14.25" x14ac:dyDescent="0.25">
      <c r="A9" s="20" t="s">
        <v>13</v>
      </c>
      <c r="B9" s="20" t="s">
        <v>14</v>
      </c>
      <c r="C9" s="21" t="s">
        <v>15</v>
      </c>
      <c r="D9" s="21" t="s">
        <v>16</v>
      </c>
      <c r="E9" s="21" t="s">
        <v>17</v>
      </c>
      <c r="F9" s="21" t="s">
        <v>18</v>
      </c>
      <c r="G9" s="21" t="s">
        <v>19</v>
      </c>
      <c r="H9" s="21" t="s">
        <v>20</v>
      </c>
      <c r="I9" s="20" t="s">
        <v>21</v>
      </c>
      <c r="J9" s="20" t="s">
        <v>22</v>
      </c>
    </row>
    <row r="10" spans="1:17" ht="15" customHeight="1" x14ac:dyDescent="0.25">
      <c r="A10" s="23">
        <v>1</v>
      </c>
      <c r="B10" s="23">
        <v>756</v>
      </c>
      <c r="C10" s="24" t="e">
        <f>IF(A10&gt;0,(VLOOKUP($A10,'[1]Engag Pre'!$A$10:$G$74,3,FALSE))," ")</f>
        <v>#N/A</v>
      </c>
      <c r="D10" s="25" t="str">
        <f>IF(B10&gt;0,(VLOOKUP($B10,'[1]Engag Pou'!$A$10:$G$109,7,FALSE))," ")</f>
        <v>48782070100</v>
      </c>
      <c r="E10" s="26" t="str">
        <f>IF(B10&gt;0,(VLOOKUP($B10,'[1]Engag Pou'!$A$10:$G$109,3,FALSE))," ")</f>
        <v>RADIER</v>
      </c>
      <c r="F10" s="27" t="str">
        <f>IF(B10&gt;0,(VLOOKUP($B10,'[1]Engag Pou'!$A$10:$G$109,4,FALSE))," ")</f>
        <v>Louis</v>
      </c>
      <c r="G10" s="28" t="str">
        <f>IF(B10&gt;0,(VLOOKUP($B10,'[1]Engag Pou'!$A$10:$G$109,5,FALSE))," ")</f>
        <v>OFF ROAD CYCLISTE D'EPONE</v>
      </c>
      <c r="H10" s="29" t="str">
        <f>IF(B10&gt;0,(VLOOKUP($B10,'[1]Engag Pou'!$A$10:$G$109,6,FALSE))," ")</f>
        <v>Poussin 2</v>
      </c>
      <c r="I10" s="30"/>
      <c r="J10" s="29" t="str">
        <f>IF(B10&gt;0,(VLOOKUP($B10,'[1]Engag Pou'!$A$10:$I$109,9,FALSE))," ")</f>
        <v>H</v>
      </c>
      <c r="K10" s="37" t="str">
        <f>IF(COUNTIF($B$10:$B$109,B10)&gt;1,"Déjà classé"," ")</f>
        <v xml:space="preserve"> </v>
      </c>
      <c r="L10" s="31" t="str">
        <f>IF(COUNTIF($G$10:$G10,G10)&lt;2,$G10," ")</f>
        <v>OFF ROAD CYCLISTE D'EPONE</v>
      </c>
      <c r="M10" s="32">
        <f>IF($G$6&lt;5,1000,(IF(L10=G10,A10,"")))</f>
        <v>1000</v>
      </c>
      <c r="N10" s="31" t="str">
        <f>IF(COUNTIF($G$10:$G10,I10)&lt;3,$G10," ")</f>
        <v>OFF ROAD CYCLISTE D'EPONE</v>
      </c>
      <c r="O10" s="33">
        <f>IF(N10=$G10,$A10,"")</f>
        <v>1</v>
      </c>
      <c r="P10" s="33" t="str">
        <f>IF(N10=L10,"",N10)</f>
        <v/>
      </c>
      <c r="Q10" s="33">
        <f>IF($G$6&lt;5,1000,(IF(P10=$G10,$A10,1000)))</f>
        <v>1000</v>
      </c>
    </row>
    <row r="11" spans="1:17" ht="15" customHeight="1" x14ac:dyDescent="0.25">
      <c r="A11" s="23">
        <v>2</v>
      </c>
      <c r="B11" s="23">
        <v>757</v>
      </c>
      <c r="C11" s="24" t="e">
        <f>IF(A11&gt;0,(VLOOKUP($A11,'[1]Engag Pre'!$A$10:$G$74,3,FALSE))," ")</f>
        <v>#N/A</v>
      </c>
      <c r="D11" s="25">
        <f>IF(B11&gt;0,(VLOOKUP($B11,'[1]Engag Pou'!$A$10:$G$109,7,FALSE))," ")</f>
        <v>48782280182</v>
      </c>
      <c r="E11" s="26" t="str">
        <f>IF(B11&gt;0,(VLOOKUP($B11,'[1]Engag Pou'!$A$10:$G$109,3,FALSE))," ")</f>
        <v>BOUST</v>
      </c>
      <c r="F11" s="27" t="str">
        <f>IF(B11&gt;0,(VLOOKUP($B11,'[1]Engag Pou'!$A$10:$G$109,4,FALSE))," ")</f>
        <v>Maxime</v>
      </c>
      <c r="G11" s="28" t="str">
        <f>IF(B11&gt;0,(VLOOKUP($B11,'[1]Engag Pou'!$A$10:$G$109,5,FALSE))," ")</f>
        <v>US MAULE</v>
      </c>
      <c r="H11" s="29" t="str">
        <f>IF(B11&gt;0,(VLOOKUP($B11,'[1]Engag Pou'!$A$10:$G$109,6,FALSE))," ")</f>
        <v>Poussin 1</v>
      </c>
      <c r="I11" s="30"/>
      <c r="J11" s="29" t="str">
        <f>IF(B11&gt;0,(VLOOKUP($B11,'[1]Engag Pou'!$A$10:$I$109,9,FALSE))," ")</f>
        <v>H</v>
      </c>
      <c r="K11" s="37" t="str">
        <f t="shared" ref="K11:K74" si="0">IF(COUNTIF($B$10:$B$109,B11)&gt;1,"Déjà classé"," ")</f>
        <v xml:space="preserve"> </v>
      </c>
      <c r="L11" s="31" t="str">
        <f>IF(COUNTIF($G$10:$G11,G11)&lt;2,$G11," ")</f>
        <v>US MAULE</v>
      </c>
      <c r="M11" s="32">
        <f t="shared" ref="M11:M74" si="1">IF($G$6&lt;5,1000,(IF(L11=G11,A11,"")))</f>
        <v>1000</v>
      </c>
      <c r="N11" s="31" t="str">
        <f>IF(COUNTIF($G$10:$G11,I11)&lt;3,$G11," ")</f>
        <v>US MAULE</v>
      </c>
      <c r="O11" s="33">
        <f t="shared" ref="O11:O74" si="2">IF(N11=$G11,$A11,"")</f>
        <v>2</v>
      </c>
      <c r="P11" s="33" t="str">
        <f t="shared" ref="P11:P74" si="3">IF(N11=L11,"",N11)</f>
        <v/>
      </c>
      <c r="Q11" s="33">
        <f t="shared" ref="Q11:Q74" si="4">IF($G$6&lt;5,1000,(IF(P11=$G11,$A11,1000)))</f>
        <v>1000</v>
      </c>
    </row>
    <row r="12" spans="1:17" ht="15" customHeight="1" x14ac:dyDescent="0.25">
      <c r="A12" s="23">
        <v>3</v>
      </c>
      <c r="B12" s="23">
        <v>755</v>
      </c>
      <c r="C12" s="24" t="e">
        <f>IF(A12&gt;0,(VLOOKUP($A12,'[1]Engag Pre'!$A$10:$G$74,3,FALSE))," ")</f>
        <v>#N/A</v>
      </c>
      <c r="D12" s="25" t="str">
        <f>IF(B12&gt;0,(VLOOKUP($B12,'[1]Engag Pou'!$A$10:$G$109,7,FALSE))," ")</f>
        <v>48782070089</v>
      </c>
      <c r="E12" s="26" t="str">
        <f>IF(B12&gt;0,(VLOOKUP($B12,'[1]Engag Pou'!$A$10:$G$109,3,FALSE))," ")</f>
        <v>PRESTAT</v>
      </c>
      <c r="F12" s="27" t="str">
        <f>IF(B12&gt;0,(VLOOKUP($B12,'[1]Engag Pou'!$A$10:$G$109,4,FALSE))," ")</f>
        <v>Baptiste</v>
      </c>
      <c r="G12" s="28" t="str">
        <f>IF(B12&gt;0,(VLOOKUP($B12,'[1]Engag Pou'!$A$10:$G$109,5,FALSE))," ")</f>
        <v>OFF ROAD CYCLISTE D'EPONE</v>
      </c>
      <c r="H12" s="29" t="str">
        <f>IF(B12&gt;0,(VLOOKUP($B12,'[1]Engag Pou'!$A$10:$G$109,6,FALSE))," ")</f>
        <v>Poussin 2</v>
      </c>
      <c r="I12" s="30"/>
      <c r="J12" s="29" t="str">
        <f>IF(B12&gt;0,(VLOOKUP($B12,'[1]Engag Pou'!$A$10:$I$109,9,FALSE))," ")</f>
        <v>H</v>
      </c>
      <c r="K12" s="37" t="str">
        <f t="shared" si="0"/>
        <v xml:space="preserve"> </v>
      </c>
      <c r="L12" s="31" t="str">
        <f>IF(COUNTIF($G$10:$G12,G12)&lt;2,$G12," ")</f>
        <v xml:space="preserve"> </v>
      </c>
      <c r="M12" s="32">
        <f t="shared" si="1"/>
        <v>1000</v>
      </c>
      <c r="N12" s="31" t="str">
        <f>IF(COUNTIF($G$10:$G12,I12)&lt;3,$G12," ")</f>
        <v>OFF ROAD CYCLISTE D'EPONE</v>
      </c>
      <c r="O12" s="33">
        <f t="shared" si="2"/>
        <v>3</v>
      </c>
      <c r="P12" s="33" t="str">
        <f t="shared" si="3"/>
        <v>OFF ROAD CYCLISTE D'EPONE</v>
      </c>
      <c r="Q12" s="33">
        <f t="shared" si="4"/>
        <v>1000</v>
      </c>
    </row>
    <row r="13" spans="1:17" ht="15" customHeight="1" x14ac:dyDescent="0.25">
      <c r="A13" s="23">
        <v>4</v>
      </c>
      <c r="B13" s="23">
        <v>751</v>
      </c>
      <c r="C13" s="24" t="e">
        <f>IF(A13&gt;0,(VLOOKUP($A13,'[1]Engag Pre'!$A$10:$G$74,3,FALSE))," ")</f>
        <v>#N/A</v>
      </c>
      <c r="D13" s="25" t="str">
        <f>IF(B13&gt;0,(VLOOKUP($B13,'[1]Engag Pou'!$A$10:$G$109,7,FALSE))," ")</f>
        <v>48935070362</v>
      </c>
      <c r="E13" s="26" t="str">
        <f>IF(B13&gt;0,(VLOOKUP($B13,'[1]Engag Pou'!$A$10:$G$109,3,FALSE))," ")</f>
        <v>SURARDT</v>
      </c>
      <c r="F13" s="27" t="str">
        <f>IF(B13&gt;0,(VLOOKUP($B13,'[1]Engag Pou'!$A$10:$G$109,4,FALSE))," ")</f>
        <v>Maxime</v>
      </c>
      <c r="G13" s="28" t="str">
        <f>IF(B13&gt;0,(VLOOKUP($B13,'[1]Engag Pou'!$A$10:$G$109,5,FALSE))," ")</f>
        <v>B.C. NOISY LE GRAND</v>
      </c>
      <c r="H13" s="29" t="str">
        <f>IF(B13&gt;0,(VLOOKUP($B13,'[1]Engag Pou'!$A$10:$G$109,6,FALSE))," ")</f>
        <v>Poussin 1</v>
      </c>
      <c r="I13" s="30"/>
      <c r="J13" s="29" t="str">
        <f>IF(B13&gt;0,(VLOOKUP($B13,'[1]Engag Pou'!$A$10:$I$109,9,FALSE))," ")</f>
        <v>H</v>
      </c>
      <c r="K13" s="37" t="str">
        <f t="shared" si="0"/>
        <v xml:space="preserve"> </v>
      </c>
      <c r="L13" s="31" t="str">
        <f>IF(COUNTIF($G$10:$G13,G13)&lt;2,$G13," ")</f>
        <v>B.C. NOISY LE GRAND</v>
      </c>
      <c r="M13" s="32">
        <f t="shared" si="1"/>
        <v>1000</v>
      </c>
      <c r="N13" s="31" t="str">
        <f>IF(COUNTIF($G$10:$G13,I13)&lt;3,$G13," ")</f>
        <v>B.C. NOISY LE GRAND</v>
      </c>
      <c r="O13" s="33">
        <f t="shared" si="2"/>
        <v>4</v>
      </c>
      <c r="P13" s="33" t="str">
        <f t="shared" si="3"/>
        <v/>
      </c>
      <c r="Q13" s="33">
        <f t="shared" si="4"/>
        <v>1000</v>
      </c>
    </row>
    <row r="14" spans="1:17" ht="15" customHeight="1" x14ac:dyDescent="0.25">
      <c r="A14" s="23">
        <v>5</v>
      </c>
      <c r="B14" s="23">
        <v>752</v>
      </c>
      <c r="C14" s="24" t="e">
        <f>IF(A14&gt;0,(VLOOKUP($A14,'[1]Engag Pre'!$A$10:$G$74,3,FALSE))," ")</f>
        <v>#N/A</v>
      </c>
      <c r="D14" s="25" t="str">
        <f>IF(B14&gt;0,(VLOOKUP($B14,'[1]Engag Pou'!$A$10:$G$109,7,FALSE))," ")</f>
        <v>48782260134</v>
      </c>
      <c r="E14" s="26" t="str">
        <f>IF(B14&gt;0,(VLOOKUP($B14,'[1]Engag Pou'!$A$10:$G$109,3,FALSE))," ")</f>
        <v>DEGALLAIX</v>
      </c>
      <c r="F14" s="27" t="str">
        <f>IF(B14&gt;0,(VLOOKUP($B14,'[1]Engag Pou'!$A$10:$G$109,4,FALSE))," ")</f>
        <v>Elias</v>
      </c>
      <c r="G14" s="28" t="str">
        <f>IF(B14&gt;0,(VLOOKUP($B14,'[1]Engag Pou'!$A$10:$G$109,5,FALSE))," ")</f>
        <v>VC ELANCOURT ST QUENTIN EN YVELINES</v>
      </c>
      <c r="H14" s="29" t="str">
        <f>IF(B14&gt;0,(VLOOKUP($B14,'[1]Engag Pou'!$A$10:$G$109,6,FALSE))," ")</f>
        <v>Poussin 1</v>
      </c>
      <c r="I14" s="30"/>
      <c r="J14" s="29" t="str">
        <f>IF(B14&gt;0,(VLOOKUP($B14,'[1]Engag Pou'!$A$10:$I$109,9,FALSE))," ")</f>
        <v>H</v>
      </c>
      <c r="K14" s="37" t="str">
        <f t="shared" si="0"/>
        <v xml:space="preserve"> </v>
      </c>
      <c r="L14" s="31" t="str">
        <f>IF(COUNTIF($G$10:$G14,G14)&lt;2,$G14," ")</f>
        <v>VC ELANCOURT ST QUENTIN EN YVELINES</v>
      </c>
      <c r="M14" s="32">
        <f t="shared" si="1"/>
        <v>1000</v>
      </c>
      <c r="N14" s="31" t="str">
        <f>IF(COUNTIF($G$10:$G14,I14)&lt;3,$G14," ")</f>
        <v>VC ELANCOURT ST QUENTIN EN YVELINES</v>
      </c>
      <c r="O14" s="33">
        <f t="shared" si="2"/>
        <v>5</v>
      </c>
      <c r="P14" s="33" t="str">
        <f t="shared" si="3"/>
        <v/>
      </c>
      <c r="Q14" s="33">
        <f t="shared" si="4"/>
        <v>1000</v>
      </c>
    </row>
    <row r="15" spans="1:17" ht="15" customHeight="1" x14ac:dyDescent="0.25">
      <c r="A15" s="23">
        <v>6</v>
      </c>
      <c r="B15" s="23">
        <v>754</v>
      </c>
      <c r="C15" s="24" t="e">
        <f>IF(A15&gt;0,(VLOOKUP($A15,'[1]Engag Pre'!$A$10:$G$74,3,FALSE))," ")</f>
        <v>#N/A</v>
      </c>
      <c r="D15" s="25" t="str">
        <f>IF(B15&gt;0,(VLOOKUP($B15,'[1]Engag Pou'!$A$10:$G$109,7,FALSE))," ")</f>
        <v>48782070161</v>
      </c>
      <c r="E15" s="26" t="str">
        <f>IF(B15&gt;0,(VLOOKUP($B15,'[1]Engag Pou'!$A$10:$G$109,3,FALSE))," ")</f>
        <v>BOUAZIZ</v>
      </c>
      <c r="F15" s="27" t="str">
        <f>IF(B15&gt;0,(VLOOKUP($B15,'[1]Engag Pou'!$A$10:$G$109,4,FALSE))," ")</f>
        <v>Naêl</v>
      </c>
      <c r="G15" s="28" t="str">
        <f>IF(B15&gt;0,(VLOOKUP($B15,'[1]Engag Pou'!$A$10:$G$109,5,FALSE))," ")</f>
        <v>OFF ROAD CYCLISTE D'EPONE</v>
      </c>
      <c r="H15" s="29" t="str">
        <f>IF(B15&gt;0,(VLOOKUP($B15,'[1]Engag Pou'!$A$10:$G$109,6,FALSE))," ")</f>
        <v>Poussin 1</v>
      </c>
      <c r="I15" s="30"/>
      <c r="J15" s="29" t="str">
        <f>IF(B15&gt;0,(VLOOKUP($B15,'[1]Engag Pou'!$A$10:$I$109,9,FALSE))," ")</f>
        <v>H</v>
      </c>
      <c r="K15" s="37" t="str">
        <f t="shared" si="0"/>
        <v xml:space="preserve"> </v>
      </c>
      <c r="L15" s="31" t="str">
        <f>IF(COUNTIF($G$10:$G15,G15)&lt;2,$G15," ")</f>
        <v xml:space="preserve"> </v>
      </c>
      <c r="M15" s="32">
        <f t="shared" si="1"/>
        <v>1000</v>
      </c>
      <c r="N15" s="31" t="str">
        <f>IF(COUNTIF($G$10:$G15,I15)&lt;3,$G15," ")</f>
        <v>OFF ROAD CYCLISTE D'EPONE</v>
      </c>
      <c r="O15" s="33">
        <f t="shared" si="2"/>
        <v>6</v>
      </c>
      <c r="P15" s="33" t="str">
        <f t="shared" si="3"/>
        <v>OFF ROAD CYCLISTE D'EPONE</v>
      </c>
      <c r="Q15" s="33">
        <f t="shared" si="4"/>
        <v>1000</v>
      </c>
    </row>
    <row r="16" spans="1:17" ht="15" customHeight="1" x14ac:dyDescent="0.25">
      <c r="A16" s="23">
        <v>7</v>
      </c>
      <c r="B16" s="23"/>
      <c r="C16" s="24" t="e">
        <f>IF(A16&gt;0,(VLOOKUP($A16,'[1]Engag Pre'!$A$10:$G$74,3,FALSE))," ")</f>
        <v>#N/A</v>
      </c>
      <c r="D16" s="25" t="str">
        <f>IF(B16&gt;0,(VLOOKUP($B16,'[1]Engag Pou'!$A$10:$G$109,7,FALSE))," ")</f>
        <v xml:space="preserve"> </v>
      </c>
      <c r="E16" s="26" t="str">
        <f>IF(B16&gt;0,(VLOOKUP($B16,'[1]Engag Pou'!$A$10:$G$109,3,FALSE))," ")</f>
        <v xml:space="preserve"> </v>
      </c>
      <c r="F16" s="27" t="str">
        <f>IF(B16&gt;0,(VLOOKUP($B16,'[1]Engag Pou'!$A$10:$G$109,4,FALSE))," ")</f>
        <v xml:space="preserve"> </v>
      </c>
      <c r="G16" s="28" t="str">
        <f>IF(B16&gt;0,(VLOOKUP($B16,'[1]Engag Pou'!$A$10:$G$109,5,FALSE))," ")</f>
        <v xml:space="preserve"> </v>
      </c>
      <c r="H16" s="29" t="str">
        <f>IF(B16&gt;0,(VLOOKUP($B16,'[1]Engag Pou'!$A$10:$G$109,6,FALSE))," ")</f>
        <v xml:space="preserve"> </v>
      </c>
      <c r="I16" s="30"/>
      <c r="J16" s="29" t="str">
        <f>IF(B16&gt;0,(VLOOKUP($B16,'[1]Engag Pou'!$A$10:$I$109,9,FALSE))," ")</f>
        <v xml:space="preserve"> </v>
      </c>
      <c r="K16" s="37" t="str">
        <f t="shared" si="0"/>
        <v xml:space="preserve"> </v>
      </c>
      <c r="L16" s="31" t="str">
        <f>IF(COUNTIF($G$10:$G16,G16)&lt;2,$G16," ")</f>
        <v xml:space="preserve"> </v>
      </c>
      <c r="M16" s="32">
        <f t="shared" si="1"/>
        <v>1000</v>
      </c>
      <c r="N16" s="31" t="str">
        <f>IF(COUNTIF($G$10:$G16,I16)&lt;3,$G16," ")</f>
        <v xml:space="preserve"> </v>
      </c>
      <c r="O16" s="33">
        <f t="shared" si="2"/>
        <v>7</v>
      </c>
      <c r="P16" s="33" t="str">
        <f t="shared" si="3"/>
        <v/>
      </c>
      <c r="Q16" s="33">
        <f t="shared" si="4"/>
        <v>1000</v>
      </c>
    </row>
    <row r="17" spans="1:17" ht="15" customHeight="1" x14ac:dyDescent="0.25">
      <c r="A17" s="23">
        <v>8</v>
      </c>
      <c r="B17" s="23"/>
      <c r="C17" s="24" t="e">
        <f>IF(A17&gt;0,(VLOOKUP($A17,'[1]Engag Pre'!$A$10:$G$74,3,FALSE))," ")</f>
        <v>#N/A</v>
      </c>
      <c r="D17" s="25" t="str">
        <f>IF(B17&gt;0,(VLOOKUP($B17,'[1]Engag Pou'!$A$10:$G$109,7,FALSE))," ")</f>
        <v xml:space="preserve"> </v>
      </c>
      <c r="E17" s="26" t="str">
        <f>IF(B17&gt;0,(VLOOKUP($B17,'[1]Engag Pou'!$A$10:$G$109,3,FALSE))," ")</f>
        <v xml:space="preserve"> </v>
      </c>
      <c r="F17" s="27" t="str">
        <f>IF(B17&gt;0,(VLOOKUP($B17,'[1]Engag Pou'!$A$10:$G$109,4,FALSE))," ")</f>
        <v xml:space="preserve"> </v>
      </c>
      <c r="G17" s="28" t="str">
        <f>IF(B17&gt;0,(VLOOKUP($B17,'[1]Engag Pou'!$A$10:$G$109,5,FALSE))," ")</f>
        <v xml:space="preserve"> </v>
      </c>
      <c r="H17" s="29" t="str">
        <f>IF(B17&gt;0,(VLOOKUP($B17,'[1]Engag Pou'!$A$10:$G$109,6,FALSE))," ")</f>
        <v xml:space="preserve"> </v>
      </c>
      <c r="I17" s="30"/>
      <c r="J17" s="29" t="str">
        <f>IF(B17&gt;0,(VLOOKUP($B17,'[1]Engag Pou'!$A$10:$I$109,9,FALSE))," ")</f>
        <v xml:space="preserve"> </v>
      </c>
      <c r="K17" s="37" t="str">
        <f t="shared" si="0"/>
        <v xml:space="preserve"> </v>
      </c>
      <c r="L17" s="31" t="str">
        <f>IF(COUNTIF($G$10:$G17,G17)&lt;2,$G17," ")</f>
        <v xml:space="preserve"> </v>
      </c>
      <c r="M17" s="32">
        <f t="shared" si="1"/>
        <v>1000</v>
      </c>
      <c r="N17" s="31" t="str">
        <f>IF(COUNTIF($G$10:$G17,I17)&lt;3,$G17," ")</f>
        <v xml:space="preserve"> </v>
      </c>
      <c r="O17" s="33">
        <f t="shared" si="2"/>
        <v>8</v>
      </c>
      <c r="P17" s="33" t="str">
        <f t="shared" si="3"/>
        <v/>
      </c>
      <c r="Q17" s="33">
        <f t="shared" si="4"/>
        <v>1000</v>
      </c>
    </row>
    <row r="18" spans="1:17" ht="15" customHeight="1" x14ac:dyDescent="0.25">
      <c r="A18" s="23">
        <v>9</v>
      </c>
      <c r="B18" s="23"/>
      <c r="C18" s="24" t="e">
        <f>IF(A18&gt;0,(VLOOKUP($A18,'[1]Engag Pre'!$A$10:$G$74,3,FALSE))," ")</f>
        <v>#N/A</v>
      </c>
      <c r="D18" s="25" t="str">
        <f>IF(B18&gt;0,(VLOOKUP($B18,'[1]Engag Pou'!$A$10:$G$109,7,FALSE))," ")</f>
        <v xml:space="preserve"> </v>
      </c>
      <c r="E18" s="26" t="str">
        <f>IF(B18&gt;0,(VLOOKUP($B18,'[1]Engag Pou'!$A$10:$G$109,3,FALSE))," ")</f>
        <v xml:space="preserve"> </v>
      </c>
      <c r="F18" s="27" t="str">
        <f>IF(B18&gt;0,(VLOOKUP($B18,'[1]Engag Pou'!$A$10:$G$109,4,FALSE))," ")</f>
        <v xml:space="preserve"> </v>
      </c>
      <c r="G18" s="28" t="str">
        <f>IF(B18&gt;0,(VLOOKUP($B18,'[1]Engag Pou'!$A$10:$G$109,5,FALSE))," ")</f>
        <v xml:space="preserve"> </v>
      </c>
      <c r="H18" s="29" t="str">
        <f>IF(B18&gt;0,(VLOOKUP($B18,'[1]Engag Pou'!$A$10:$G$109,6,FALSE))," ")</f>
        <v xml:space="preserve"> </v>
      </c>
      <c r="I18" s="30"/>
      <c r="J18" s="29" t="str">
        <f>IF(B18&gt;0,(VLOOKUP($B18,'[1]Engag Pou'!$A$10:$I$109,9,FALSE))," ")</f>
        <v xml:space="preserve"> </v>
      </c>
      <c r="K18" s="37" t="str">
        <f t="shared" si="0"/>
        <v xml:space="preserve"> </v>
      </c>
      <c r="L18" s="31" t="str">
        <f>IF(COUNTIF($G$10:$G18,G18)&lt;2,$G18," ")</f>
        <v xml:space="preserve"> </v>
      </c>
      <c r="M18" s="32">
        <f t="shared" si="1"/>
        <v>1000</v>
      </c>
      <c r="N18" s="31" t="str">
        <f>IF(COUNTIF($G$10:$G18,I18)&lt;3,$G18," ")</f>
        <v xml:space="preserve"> </v>
      </c>
      <c r="O18" s="33">
        <f t="shared" si="2"/>
        <v>9</v>
      </c>
      <c r="P18" s="33" t="str">
        <f t="shared" si="3"/>
        <v/>
      </c>
      <c r="Q18" s="33">
        <f t="shared" si="4"/>
        <v>1000</v>
      </c>
    </row>
    <row r="19" spans="1:17" ht="15" customHeight="1" x14ac:dyDescent="0.25">
      <c r="A19" s="23">
        <v>10</v>
      </c>
      <c r="B19" s="23"/>
      <c r="C19" s="24" t="e">
        <f>IF(A19&gt;0,(VLOOKUP($A19,'[1]Engag Pre'!$A$10:$G$74,3,FALSE))," ")</f>
        <v>#N/A</v>
      </c>
      <c r="D19" s="25" t="str">
        <f>IF(B19&gt;0,(VLOOKUP($B19,'[1]Engag Pou'!$A$10:$G$109,7,FALSE))," ")</f>
        <v xml:space="preserve"> </v>
      </c>
      <c r="E19" s="26" t="str">
        <f>IF(B19&gt;0,(VLOOKUP($B19,'[1]Engag Pou'!$A$10:$G$109,3,FALSE))," ")</f>
        <v xml:space="preserve"> </v>
      </c>
      <c r="F19" s="27" t="str">
        <f>IF(B19&gt;0,(VLOOKUP($B19,'[1]Engag Pou'!$A$10:$G$109,4,FALSE))," ")</f>
        <v xml:space="preserve"> </v>
      </c>
      <c r="G19" s="28" t="str">
        <f>IF(B19&gt;0,(VLOOKUP($B19,'[1]Engag Pou'!$A$10:$G$109,5,FALSE))," ")</f>
        <v xml:space="preserve"> </v>
      </c>
      <c r="H19" s="29" t="str">
        <f>IF(B19&gt;0,(VLOOKUP($B19,'[1]Engag Pou'!$A$10:$G$109,6,FALSE))," ")</f>
        <v xml:space="preserve"> </v>
      </c>
      <c r="I19" s="30"/>
      <c r="J19" s="29" t="str">
        <f>IF(B19&gt;0,(VLOOKUP($B19,'[1]Engag Pou'!$A$10:$I$109,9,FALSE))," ")</f>
        <v xml:space="preserve"> </v>
      </c>
      <c r="K19" s="37" t="str">
        <f t="shared" si="0"/>
        <v xml:space="preserve"> </v>
      </c>
      <c r="L19" s="31" t="str">
        <f>IF(COUNTIF($G$10:$G19,G19)&lt;2,$G19," ")</f>
        <v xml:space="preserve"> </v>
      </c>
      <c r="M19" s="32">
        <f t="shared" si="1"/>
        <v>1000</v>
      </c>
      <c r="N19" s="31" t="str">
        <f>IF(COUNTIF($G$10:$G19,I19)&lt;3,$G19," ")</f>
        <v xml:space="preserve"> </v>
      </c>
      <c r="O19" s="33">
        <f t="shared" si="2"/>
        <v>10</v>
      </c>
      <c r="P19" s="33" t="str">
        <f t="shared" si="3"/>
        <v/>
      </c>
      <c r="Q19" s="33">
        <f t="shared" si="4"/>
        <v>1000</v>
      </c>
    </row>
    <row r="20" spans="1:17" ht="15" customHeight="1" x14ac:dyDescent="0.25">
      <c r="A20" s="23">
        <v>11</v>
      </c>
      <c r="B20" s="23"/>
      <c r="C20" s="24" t="e">
        <f>IF(A20&gt;0,(VLOOKUP($A20,'[1]Engag Pre'!$A$10:$G$74,3,FALSE))," ")</f>
        <v>#N/A</v>
      </c>
      <c r="D20" s="25" t="str">
        <f>IF(B20&gt;0,(VLOOKUP($B20,'[1]Engag Pou'!$A$10:$G$109,7,FALSE))," ")</f>
        <v xml:space="preserve"> </v>
      </c>
      <c r="E20" s="26" t="str">
        <f>IF(B20&gt;0,(VLOOKUP($B20,'[1]Engag Pou'!$A$10:$G$109,3,FALSE))," ")</f>
        <v xml:space="preserve"> </v>
      </c>
      <c r="F20" s="27" t="str">
        <f>IF(B20&gt;0,(VLOOKUP($B20,'[1]Engag Pou'!$A$10:$G$109,4,FALSE))," ")</f>
        <v xml:space="preserve"> </v>
      </c>
      <c r="G20" s="28" t="str">
        <f>IF(B20&gt;0,(VLOOKUP($B20,'[1]Engag Pou'!$A$10:$G$109,5,FALSE))," ")</f>
        <v xml:space="preserve"> </v>
      </c>
      <c r="H20" s="29" t="str">
        <f>IF(B20&gt;0,(VLOOKUP($B20,'[1]Engag Pou'!$A$10:$G$109,6,FALSE))," ")</f>
        <v xml:space="preserve"> </v>
      </c>
      <c r="I20" s="30"/>
      <c r="J20" s="29" t="str">
        <f>IF(B20&gt;0,(VLOOKUP($B20,'[1]Engag Pou'!$A$10:$I$109,9,FALSE))," ")</f>
        <v xml:space="preserve"> </v>
      </c>
      <c r="K20" s="37" t="str">
        <f t="shared" si="0"/>
        <v xml:space="preserve"> </v>
      </c>
      <c r="L20" s="31" t="str">
        <f>IF(COUNTIF($G$10:$G20,G20)&lt;2,$G20," ")</f>
        <v xml:space="preserve"> </v>
      </c>
      <c r="M20" s="32">
        <f t="shared" si="1"/>
        <v>1000</v>
      </c>
      <c r="N20" s="31" t="str">
        <f>IF(COUNTIF($G$10:$G20,I20)&lt;3,$G20," ")</f>
        <v xml:space="preserve"> </v>
      </c>
      <c r="O20" s="33">
        <f t="shared" si="2"/>
        <v>11</v>
      </c>
      <c r="P20" s="33" t="str">
        <f t="shared" si="3"/>
        <v/>
      </c>
      <c r="Q20" s="33">
        <f t="shared" si="4"/>
        <v>1000</v>
      </c>
    </row>
    <row r="21" spans="1:17" ht="15" customHeight="1" x14ac:dyDescent="0.25">
      <c r="A21" s="23">
        <v>12</v>
      </c>
      <c r="B21" s="23"/>
      <c r="C21" s="24" t="e">
        <f>IF(A21&gt;0,(VLOOKUP($A21,'[1]Engag Pre'!$A$10:$G$74,3,FALSE))," ")</f>
        <v>#N/A</v>
      </c>
      <c r="D21" s="25" t="str">
        <f>IF(B21&gt;0,(VLOOKUP($B21,'[1]Engag Pou'!$A$10:$G$109,7,FALSE))," ")</f>
        <v xml:space="preserve"> </v>
      </c>
      <c r="E21" s="26" t="str">
        <f>IF(B21&gt;0,(VLOOKUP($B21,'[1]Engag Pou'!$A$10:$G$109,3,FALSE))," ")</f>
        <v xml:space="preserve"> </v>
      </c>
      <c r="F21" s="27" t="str">
        <f>IF(B21&gt;0,(VLOOKUP($B21,'[1]Engag Pou'!$A$10:$G$109,4,FALSE))," ")</f>
        <v xml:space="preserve"> </v>
      </c>
      <c r="G21" s="28" t="str">
        <f>IF(B21&gt;0,(VLOOKUP($B21,'[1]Engag Pou'!$A$10:$G$109,5,FALSE))," ")</f>
        <v xml:space="preserve"> </v>
      </c>
      <c r="H21" s="29" t="str">
        <f>IF(B21&gt;0,(VLOOKUP($B21,'[1]Engag Pou'!$A$10:$G$109,6,FALSE))," ")</f>
        <v xml:space="preserve"> </v>
      </c>
      <c r="I21" s="30"/>
      <c r="J21" s="29" t="str">
        <f>IF(B21&gt;0,(VLOOKUP($B21,'[1]Engag Pou'!$A$10:$I$109,9,FALSE))," ")</f>
        <v xml:space="preserve"> </v>
      </c>
      <c r="K21" s="37" t="str">
        <f t="shared" si="0"/>
        <v xml:space="preserve"> </v>
      </c>
      <c r="L21" s="31" t="str">
        <f>IF(COUNTIF($G$10:$G21,G21)&lt;2,$G21," ")</f>
        <v xml:space="preserve"> </v>
      </c>
      <c r="M21" s="32">
        <f t="shared" si="1"/>
        <v>1000</v>
      </c>
      <c r="N21" s="31" t="str">
        <f>IF(COUNTIF($G$10:$G21,I21)&lt;3,$G21," ")</f>
        <v xml:space="preserve"> </v>
      </c>
      <c r="O21" s="33">
        <f t="shared" si="2"/>
        <v>12</v>
      </c>
      <c r="P21" s="33" t="str">
        <f t="shared" si="3"/>
        <v/>
      </c>
      <c r="Q21" s="33">
        <f t="shared" si="4"/>
        <v>1000</v>
      </c>
    </row>
    <row r="22" spans="1:17" ht="15" customHeight="1" x14ac:dyDescent="0.25">
      <c r="A22" s="23">
        <v>13</v>
      </c>
      <c r="B22" s="23"/>
      <c r="C22" s="24" t="e">
        <f>IF(A22&gt;0,(VLOOKUP($A22,'[1]Engag Pre'!$A$10:$G$74,3,FALSE))," ")</f>
        <v>#N/A</v>
      </c>
      <c r="D22" s="25" t="str">
        <f>IF(B22&gt;0,(VLOOKUP($B22,'[1]Engag Pou'!$A$10:$G$109,7,FALSE))," ")</f>
        <v xml:space="preserve"> </v>
      </c>
      <c r="E22" s="26" t="str">
        <f>IF(B22&gt;0,(VLOOKUP($B22,'[1]Engag Pou'!$A$10:$G$109,3,FALSE))," ")</f>
        <v xml:space="preserve"> </v>
      </c>
      <c r="F22" s="27" t="str">
        <f>IF(B22&gt;0,(VLOOKUP($B22,'[1]Engag Pou'!$A$10:$G$109,4,FALSE))," ")</f>
        <v xml:space="preserve"> </v>
      </c>
      <c r="G22" s="28" t="str">
        <f>IF(B22&gt;0,(VLOOKUP($B22,'[1]Engag Pou'!$A$10:$G$109,5,FALSE))," ")</f>
        <v xml:space="preserve"> </v>
      </c>
      <c r="H22" s="29" t="str">
        <f>IF(B22&gt;0,(VLOOKUP($B22,'[1]Engag Pou'!$A$10:$G$109,6,FALSE))," ")</f>
        <v xml:space="preserve"> </v>
      </c>
      <c r="I22" s="30"/>
      <c r="J22" s="29" t="str">
        <f>IF(B22&gt;0,(VLOOKUP($B22,'[1]Engag Pou'!$A$10:$I$109,9,FALSE))," ")</f>
        <v xml:space="preserve"> </v>
      </c>
      <c r="K22" s="37" t="str">
        <f t="shared" si="0"/>
        <v xml:space="preserve"> </v>
      </c>
      <c r="L22" s="31" t="str">
        <f>IF(COUNTIF($G$10:$G22,G22)&lt;2,$G22," ")</f>
        <v xml:space="preserve"> </v>
      </c>
      <c r="M22" s="32">
        <f t="shared" si="1"/>
        <v>1000</v>
      </c>
      <c r="N22" s="31" t="str">
        <f>IF(COUNTIF($G$10:$G22,I22)&lt;3,$G22," ")</f>
        <v xml:space="preserve"> </v>
      </c>
      <c r="O22" s="33">
        <f t="shared" si="2"/>
        <v>13</v>
      </c>
      <c r="P22" s="33" t="str">
        <f t="shared" si="3"/>
        <v/>
      </c>
      <c r="Q22" s="33">
        <f t="shared" si="4"/>
        <v>1000</v>
      </c>
    </row>
    <row r="23" spans="1:17" ht="15" customHeight="1" x14ac:dyDescent="0.25">
      <c r="A23" s="23">
        <v>14</v>
      </c>
      <c r="B23" s="23"/>
      <c r="C23" s="24" t="e">
        <f>IF(A23&gt;0,(VLOOKUP($A23,'[1]Engag Pre'!$A$10:$G$74,3,FALSE))," ")</f>
        <v>#N/A</v>
      </c>
      <c r="D23" s="25" t="str">
        <f>IF(B23&gt;0,(VLOOKUP($B23,'[1]Engag Pou'!$A$10:$G$109,7,FALSE))," ")</f>
        <v xml:space="preserve"> </v>
      </c>
      <c r="E23" s="26" t="str">
        <f>IF(B23&gt;0,(VLOOKUP($B23,'[1]Engag Pou'!$A$10:$G$109,3,FALSE))," ")</f>
        <v xml:space="preserve"> </v>
      </c>
      <c r="F23" s="27" t="str">
        <f>IF(B23&gt;0,(VLOOKUP($B23,'[1]Engag Pou'!$A$10:$G$109,4,FALSE))," ")</f>
        <v xml:space="preserve"> </v>
      </c>
      <c r="G23" s="28" t="str">
        <f>IF(B23&gt;0,(VLOOKUP($B23,'[1]Engag Pou'!$A$10:$G$109,5,FALSE))," ")</f>
        <v xml:space="preserve"> </v>
      </c>
      <c r="H23" s="29" t="str">
        <f>IF(B23&gt;0,(VLOOKUP($B23,'[1]Engag Pou'!$A$10:$G$109,6,FALSE))," ")</f>
        <v xml:space="preserve"> </v>
      </c>
      <c r="I23" s="30"/>
      <c r="J23" s="29" t="str">
        <f>IF(B23&gt;0,(VLOOKUP($B23,'[1]Engag Pou'!$A$10:$I$109,9,FALSE))," ")</f>
        <v xml:space="preserve"> </v>
      </c>
      <c r="K23" s="37" t="str">
        <f t="shared" si="0"/>
        <v xml:space="preserve"> </v>
      </c>
      <c r="L23" s="31" t="str">
        <f>IF(COUNTIF($G$10:$G23,G23)&lt;2,$G23," ")</f>
        <v xml:space="preserve"> </v>
      </c>
      <c r="M23" s="32">
        <f t="shared" si="1"/>
        <v>1000</v>
      </c>
      <c r="N23" s="31" t="str">
        <f>IF(COUNTIF($G$10:$G23,I23)&lt;3,$G23," ")</f>
        <v xml:space="preserve"> </v>
      </c>
      <c r="O23" s="33">
        <f t="shared" si="2"/>
        <v>14</v>
      </c>
      <c r="P23" s="33" t="str">
        <f t="shared" si="3"/>
        <v/>
      </c>
      <c r="Q23" s="33">
        <f t="shared" si="4"/>
        <v>1000</v>
      </c>
    </row>
    <row r="24" spans="1:17" ht="15" customHeight="1" x14ac:dyDescent="0.25">
      <c r="A24" s="23">
        <v>15</v>
      </c>
      <c r="B24" s="23"/>
      <c r="C24" s="24" t="e">
        <f>IF(A24&gt;0,(VLOOKUP($A24,'[1]Engag Pre'!$A$10:$G$74,3,FALSE))," ")</f>
        <v>#N/A</v>
      </c>
      <c r="D24" s="25" t="str">
        <f>IF(B24&gt;0,(VLOOKUP($B24,'[1]Engag Pou'!$A$10:$G$109,7,FALSE))," ")</f>
        <v xml:space="preserve"> </v>
      </c>
      <c r="E24" s="26" t="str">
        <f>IF(B24&gt;0,(VLOOKUP($B24,'[1]Engag Pou'!$A$10:$G$109,3,FALSE))," ")</f>
        <v xml:space="preserve"> </v>
      </c>
      <c r="F24" s="27" t="str">
        <f>IF(B24&gt;0,(VLOOKUP($B24,'[1]Engag Pou'!$A$10:$G$109,4,FALSE))," ")</f>
        <v xml:space="preserve"> </v>
      </c>
      <c r="G24" s="28" t="str">
        <f>IF(B24&gt;0,(VLOOKUP($B24,'[1]Engag Pou'!$A$10:$G$109,5,FALSE))," ")</f>
        <v xml:space="preserve"> </v>
      </c>
      <c r="H24" s="29" t="str">
        <f>IF(B24&gt;0,(VLOOKUP($B24,'[1]Engag Pou'!$A$10:$G$109,6,FALSE))," ")</f>
        <v xml:space="preserve"> </v>
      </c>
      <c r="I24" s="30"/>
      <c r="J24" s="29" t="str">
        <f>IF(B24&gt;0,(VLOOKUP($B24,'[1]Engag Pou'!$A$10:$I$109,9,FALSE))," ")</f>
        <v xml:space="preserve"> </v>
      </c>
      <c r="K24" s="37" t="str">
        <f t="shared" si="0"/>
        <v xml:space="preserve"> </v>
      </c>
      <c r="L24" s="31" t="str">
        <f>IF(COUNTIF($G$10:$G24,G24)&lt;2,$G24," ")</f>
        <v xml:space="preserve"> </v>
      </c>
      <c r="M24" s="32">
        <f t="shared" si="1"/>
        <v>1000</v>
      </c>
      <c r="N24" s="31" t="str">
        <f>IF(COUNTIF($G$10:$G24,I24)&lt;3,$G24," ")</f>
        <v xml:space="preserve"> </v>
      </c>
      <c r="O24" s="33">
        <f t="shared" si="2"/>
        <v>15</v>
      </c>
      <c r="P24" s="33" t="str">
        <f t="shared" si="3"/>
        <v/>
      </c>
      <c r="Q24" s="33">
        <f t="shared" si="4"/>
        <v>1000</v>
      </c>
    </row>
    <row r="25" spans="1:17" ht="15" customHeight="1" x14ac:dyDescent="0.25">
      <c r="A25" s="23">
        <v>16</v>
      </c>
      <c r="B25" s="23"/>
      <c r="C25" s="24" t="e">
        <f>IF(A25&gt;0,(VLOOKUP($A25,'[1]Engag Pre'!$A$10:$G$74,3,FALSE))," ")</f>
        <v>#N/A</v>
      </c>
      <c r="D25" s="25" t="str">
        <f>IF(B25&gt;0,(VLOOKUP($B25,'[1]Engag Pou'!$A$10:$G$109,7,FALSE))," ")</f>
        <v xml:space="preserve"> </v>
      </c>
      <c r="E25" s="26" t="str">
        <f>IF(B25&gt;0,(VLOOKUP($B25,'[1]Engag Pou'!$A$10:$G$109,3,FALSE))," ")</f>
        <v xml:space="preserve"> </v>
      </c>
      <c r="F25" s="27" t="str">
        <f>IF(B25&gt;0,(VLOOKUP($B25,'[1]Engag Pou'!$A$10:$G$109,4,FALSE))," ")</f>
        <v xml:space="preserve"> </v>
      </c>
      <c r="G25" s="28" t="str">
        <f>IF(B25&gt;0,(VLOOKUP($B25,'[1]Engag Pou'!$A$10:$G$109,5,FALSE))," ")</f>
        <v xml:space="preserve"> </v>
      </c>
      <c r="H25" s="29" t="str">
        <f>IF(B25&gt;0,(VLOOKUP($B25,'[1]Engag Pou'!$A$10:$G$109,6,FALSE))," ")</f>
        <v xml:space="preserve"> </v>
      </c>
      <c r="I25" s="30"/>
      <c r="J25" s="29" t="str">
        <f>IF(B25&gt;0,(VLOOKUP($B25,'[1]Engag Pou'!$A$10:$I$109,9,FALSE))," ")</f>
        <v xml:space="preserve"> </v>
      </c>
      <c r="K25" s="37" t="str">
        <f t="shared" si="0"/>
        <v xml:space="preserve"> </v>
      </c>
      <c r="L25" s="31" t="str">
        <f>IF(COUNTIF($G$10:$G25,G25)&lt;2,$G25," ")</f>
        <v xml:space="preserve"> </v>
      </c>
      <c r="M25" s="32">
        <f t="shared" si="1"/>
        <v>1000</v>
      </c>
      <c r="N25" s="31" t="str">
        <f>IF(COUNTIF($G$10:$G25,I25)&lt;3,$G25," ")</f>
        <v xml:space="preserve"> </v>
      </c>
      <c r="O25" s="33">
        <f t="shared" si="2"/>
        <v>16</v>
      </c>
      <c r="P25" s="33" t="str">
        <f t="shared" si="3"/>
        <v/>
      </c>
      <c r="Q25" s="33">
        <f t="shared" si="4"/>
        <v>1000</v>
      </c>
    </row>
    <row r="26" spans="1:17" ht="15" customHeight="1" x14ac:dyDescent="0.25">
      <c r="A26" s="23">
        <v>17</v>
      </c>
      <c r="B26" s="23"/>
      <c r="C26" s="24" t="e">
        <f>IF(A26&gt;0,(VLOOKUP($A26,'[1]Engag Pre'!$A$10:$G$74,3,FALSE))," ")</f>
        <v>#N/A</v>
      </c>
      <c r="D26" s="25" t="str">
        <f>IF(B26&gt;0,(VLOOKUP($B26,'[1]Engag Pou'!$A$10:$G$109,7,FALSE))," ")</f>
        <v xml:space="preserve"> </v>
      </c>
      <c r="E26" s="26" t="str">
        <f>IF(B26&gt;0,(VLOOKUP($B26,'[1]Engag Pou'!$A$10:$G$109,3,FALSE))," ")</f>
        <v xml:space="preserve"> </v>
      </c>
      <c r="F26" s="27" t="str">
        <f>IF(B26&gt;0,(VLOOKUP($B26,'[1]Engag Pou'!$A$10:$G$109,4,FALSE))," ")</f>
        <v xml:space="preserve"> </v>
      </c>
      <c r="G26" s="28" t="str">
        <f>IF(B26&gt;0,(VLOOKUP($B26,'[1]Engag Pou'!$A$10:$G$109,5,FALSE))," ")</f>
        <v xml:space="preserve"> </v>
      </c>
      <c r="H26" s="29" t="str">
        <f>IF(B26&gt;0,(VLOOKUP($B26,'[1]Engag Pou'!$A$10:$G$109,6,FALSE))," ")</f>
        <v xml:space="preserve"> </v>
      </c>
      <c r="I26" s="30"/>
      <c r="J26" s="29" t="str">
        <f>IF(B26&gt;0,(VLOOKUP($B26,'[1]Engag Pou'!$A$10:$I$109,9,FALSE))," ")</f>
        <v xml:space="preserve"> </v>
      </c>
      <c r="K26" s="37" t="str">
        <f t="shared" si="0"/>
        <v xml:space="preserve"> </v>
      </c>
      <c r="L26" s="31" t="str">
        <f>IF(COUNTIF($G$10:$G26,G26)&lt;2,$G26," ")</f>
        <v xml:space="preserve"> </v>
      </c>
      <c r="M26" s="32">
        <f t="shared" si="1"/>
        <v>1000</v>
      </c>
      <c r="N26" s="31" t="str">
        <f>IF(COUNTIF($G$10:$G26,I26)&lt;3,$G26," ")</f>
        <v xml:space="preserve"> </v>
      </c>
      <c r="O26" s="33">
        <f t="shared" si="2"/>
        <v>17</v>
      </c>
      <c r="P26" s="33" t="str">
        <f t="shared" si="3"/>
        <v/>
      </c>
      <c r="Q26" s="33">
        <f t="shared" si="4"/>
        <v>1000</v>
      </c>
    </row>
    <row r="27" spans="1:17" ht="15" customHeight="1" x14ac:dyDescent="0.25">
      <c r="A27" s="23">
        <v>18</v>
      </c>
      <c r="B27" s="23"/>
      <c r="C27" s="24" t="e">
        <f>IF(A27&gt;0,(VLOOKUP($A27,'[1]Engag Pre'!$A$10:$G$74,3,FALSE))," ")</f>
        <v>#N/A</v>
      </c>
      <c r="D27" s="25" t="str">
        <f>IF(B27&gt;0,(VLOOKUP($B27,'[1]Engag Pou'!$A$10:$G$109,7,FALSE))," ")</f>
        <v xml:space="preserve"> </v>
      </c>
      <c r="E27" s="26" t="str">
        <f>IF(B27&gt;0,(VLOOKUP($B27,'[1]Engag Pou'!$A$10:$G$109,3,FALSE))," ")</f>
        <v xml:space="preserve"> </v>
      </c>
      <c r="F27" s="27" t="str">
        <f>IF(B27&gt;0,(VLOOKUP($B27,'[1]Engag Pou'!$A$10:$G$109,4,FALSE))," ")</f>
        <v xml:space="preserve"> </v>
      </c>
      <c r="G27" s="28" t="str">
        <f>IF(B27&gt;0,(VLOOKUP($B27,'[1]Engag Pou'!$A$10:$G$109,5,FALSE))," ")</f>
        <v xml:space="preserve"> </v>
      </c>
      <c r="H27" s="29" t="str">
        <f>IF(B27&gt;0,(VLOOKUP($B27,'[1]Engag Pou'!$A$10:$G$109,6,FALSE))," ")</f>
        <v xml:space="preserve"> </v>
      </c>
      <c r="I27" s="30"/>
      <c r="J27" s="29" t="str">
        <f>IF(B27&gt;0,(VLOOKUP($B27,'[1]Engag Pou'!$A$10:$I$109,9,FALSE))," ")</f>
        <v xml:space="preserve"> </v>
      </c>
      <c r="K27" s="37" t="str">
        <f t="shared" si="0"/>
        <v xml:space="preserve"> </v>
      </c>
      <c r="L27" s="31" t="str">
        <f>IF(COUNTIF($G$10:$G27,G27)&lt;2,$G27," ")</f>
        <v xml:space="preserve"> </v>
      </c>
      <c r="M27" s="32">
        <f t="shared" si="1"/>
        <v>1000</v>
      </c>
      <c r="N27" s="31" t="str">
        <f>IF(COUNTIF($G$10:$G27,I27)&lt;3,$G27," ")</f>
        <v xml:space="preserve"> </v>
      </c>
      <c r="O27" s="33">
        <f t="shared" si="2"/>
        <v>18</v>
      </c>
      <c r="P27" s="33" t="str">
        <f t="shared" si="3"/>
        <v/>
      </c>
      <c r="Q27" s="33">
        <f t="shared" si="4"/>
        <v>1000</v>
      </c>
    </row>
    <row r="28" spans="1:17" ht="15" customHeight="1" x14ac:dyDescent="0.25">
      <c r="A28" s="23">
        <v>19</v>
      </c>
      <c r="B28" s="23"/>
      <c r="C28" s="24" t="e">
        <f>IF(A28&gt;0,(VLOOKUP($A28,'[1]Engag Pre'!$A$10:$G$74,3,FALSE))," ")</f>
        <v>#N/A</v>
      </c>
      <c r="D28" s="25" t="str">
        <f>IF(B28&gt;0,(VLOOKUP($B28,'[1]Engag Pou'!$A$10:$G$109,7,FALSE))," ")</f>
        <v xml:space="preserve"> </v>
      </c>
      <c r="E28" s="26" t="str">
        <f>IF(B28&gt;0,(VLOOKUP($B28,'[1]Engag Pou'!$A$10:$G$109,3,FALSE))," ")</f>
        <v xml:space="preserve"> </v>
      </c>
      <c r="F28" s="27" t="str">
        <f>IF(B28&gt;0,(VLOOKUP($B28,'[1]Engag Pou'!$A$10:$G$109,4,FALSE))," ")</f>
        <v xml:space="preserve"> </v>
      </c>
      <c r="G28" s="28" t="str">
        <f>IF(B28&gt;0,(VLOOKUP($B28,'[1]Engag Pou'!$A$10:$G$109,5,FALSE))," ")</f>
        <v xml:space="preserve"> </v>
      </c>
      <c r="H28" s="29" t="str">
        <f>IF(B28&gt;0,(VLOOKUP($B28,'[1]Engag Pou'!$A$10:$G$109,6,FALSE))," ")</f>
        <v xml:space="preserve"> </v>
      </c>
      <c r="I28" s="30"/>
      <c r="J28" s="29" t="str">
        <f>IF(B28&gt;0,(VLOOKUP($B28,'[1]Engag Pou'!$A$10:$I$109,9,FALSE))," ")</f>
        <v xml:space="preserve"> </v>
      </c>
      <c r="K28" s="37" t="str">
        <f t="shared" si="0"/>
        <v xml:space="preserve"> </v>
      </c>
      <c r="L28" s="31" t="str">
        <f>IF(COUNTIF($G$10:$G28,G28)&lt;2,$G28," ")</f>
        <v xml:space="preserve"> </v>
      </c>
      <c r="M28" s="32">
        <f t="shared" si="1"/>
        <v>1000</v>
      </c>
      <c r="N28" s="31" t="str">
        <f>IF(COUNTIF($G$10:$G28,I28)&lt;3,$G28," ")</f>
        <v xml:space="preserve"> </v>
      </c>
      <c r="O28" s="33">
        <f t="shared" si="2"/>
        <v>19</v>
      </c>
      <c r="P28" s="33" t="str">
        <f t="shared" si="3"/>
        <v/>
      </c>
      <c r="Q28" s="33">
        <f t="shared" si="4"/>
        <v>1000</v>
      </c>
    </row>
    <row r="29" spans="1:17" ht="15" customHeight="1" x14ac:dyDescent="0.25">
      <c r="A29" s="23">
        <v>20</v>
      </c>
      <c r="B29" s="23"/>
      <c r="C29" s="24" t="e">
        <f>IF(A29&gt;0,(VLOOKUP($A29,'[1]Engag Pre'!$A$10:$G$74,3,FALSE))," ")</f>
        <v>#N/A</v>
      </c>
      <c r="D29" s="25" t="str">
        <f>IF(B29&gt;0,(VLOOKUP($B29,'[1]Engag Pou'!$A$10:$G$109,7,FALSE))," ")</f>
        <v xml:space="preserve"> </v>
      </c>
      <c r="E29" s="26" t="str">
        <f>IF(B29&gt;0,(VLOOKUP($B29,'[1]Engag Pou'!$A$10:$G$109,3,FALSE))," ")</f>
        <v xml:space="preserve"> </v>
      </c>
      <c r="F29" s="27" t="str">
        <f>IF(B29&gt;0,(VLOOKUP($B29,'[1]Engag Pou'!$A$10:$G$109,4,FALSE))," ")</f>
        <v xml:space="preserve"> </v>
      </c>
      <c r="G29" s="28" t="str">
        <f>IF(B29&gt;0,(VLOOKUP($B29,'[1]Engag Pou'!$A$10:$G$109,5,FALSE))," ")</f>
        <v xml:space="preserve"> </v>
      </c>
      <c r="H29" s="29" t="str">
        <f>IF(B29&gt;0,(VLOOKUP($B29,'[1]Engag Pou'!$A$10:$G$109,6,FALSE))," ")</f>
        <v xml:space="preserve"> </v>
      </c>
      <c r="I29" s="30"/>
      <c r="J29" s="29" t="str">
        <f>IF(B29&gt;0,(VLOOKUP($B29,'[1]Engag Pou'!$A$10:$I$109,9,FALSE))," ")</f>
        <v xml:space="preserve"> </v>
      </c>
      <c r="K29" s="37" t="str">
        <f t="shared" si="0"/>
        <v xml:space="preserve"> </v>
      </c>
      <c r="L29" s="31" t="str">
        <f>IF(COUNTIF($G$10:$G29,G29)&lt;2,$G29," ")</f>
        <v xml:space="preserve"> </v>
      </c>
      <c r="M29" s="32">
        <f t="shared" si="1"/>
        <v>1000</v>
      </c>
      <c r="N29" s="31" t="str">
        <f>IF(COUNTIF($G$10:$G29,I29)&lt;3,$G29," ")</f>
        <v xml:space="preserve"> </v>
      </c>
      <c r="O29" s="33">
        <f t="shared" si="2"/>
        <v>20</v>
      </c>
      <c r="P29" s="33" t="str">
        <f t="shared" si="3"/>
        <v/>
      </c>
      <c r="Q29" s="33">
        <f t="shared" si="4"/>
        <v>1000</v>
      </c>
    </row>
    <row r="30" spans="1:17" ht="15" customHeight="1" x14ac:dyDescent="0.25">
      <c r="A30" s="23">
        <v>21</v>
      </c>
      <c r="B30" s="23"/>
      <c r="C30" s="24" t="e">
        <f>IF(A30&gt;0,(VLOOKUP($A30,'[1]Engag Pre'!$A$10:$G$74,3,FALSE))," ")</f>
        <v>#N/A</v>
      </c>
      <c r="D30" s="25" t="str">
        <f>IF(B30&gt;0,(VLOOKUP($B30,'[1]Engag Pou'!$A$10:$G$109,7,FALSE))," ")</f>
        <v xml:space="preserve"> </v>
      </c>
      <c r="E30" s="26" t="str">
        <f>IF(B30&gt;0,(VLOOKUP($B30,'[1]Engag Pou'!$A$10:$G$109,3,FALSE))," ")</f>
        <v xml:space="preserve"> </v>
      </c>
      <c r="F30" s="27" t="str">
        <f>IF(B30&gt;0,(VLOOKUP($B30,'[1]Engag Pou'!$A$10:$G$109,4,FALSE))," ")</f>
        <v xml:space="preserve"> </v>
      </c>
      <c r="G30" s="28" t="str">
        <f>IF(B30&gt;0,(VLOOKUP($B30,'[1]Engag Pou'!$A$10:$G$109,5,FALSE))," ")</f>
        <v xml:space="preserve"> </v>
      </c>
      <c r="H30" s="29" t="str">
        <f>IF(B30&gt;0,(VLOOKUP($B30,'[1]Engag Pou'!$A$10:$G$109,6,FALSE))," ")</f>
        <v xml:space="preserve"> </v>
      </c>
      <c r="I30" s="30"/>
      <c r="J30" s="29" t="str">
        <f>IF(B30&gt;0,(VLOOKUP($B30,'[1]Engag Pou'!$A$10:$I$109,9,FALSE))," ")</f>
        <v xml:space="preserve"> </v>
      </c>
      <c r="K30" s="37" t="str">
        <f t="shared" si="0"/>
        <v xml:space="preserve"> </v>
      </c>
      <c r="L30" s="31" t="str">
        <f>IF(COUNTIF($G$10:$G30,G30)&lt;2,$G30," ")</f>
        <v xml:space="preserve"> </v>
      </c>
      <c r="M30" s="32">
        <f t="shared" si="1"/>
        <v>1000</v>
      </c>
      <c r="N30" s="31" t="str">
        <f>IF(COUNTIF($G$10:$G30,I30)&lt;3,$G30," ")</f>
        <v xml:space="preserve"> </v>
      </c>
      <c r="O30" s="33">
        <f t="shared" si="2"/>
        <v>21</v>
      </c>
      <c r="P30" s="33" t="str">
        <f t="shared" si="3"/>
        <v/>
      </c>
      <c r="Q30" s="33">
        <f t="shared" si="4"/>
        <v>1000</v>
      </c>
    </row>
    <row r="31" spans="1:17" ht="15" customHeight="1" x14ac:dyDescent="0.25">
      <c r="A31" s="23">
        <v>22</v>
      </c>
      <c r="B31" s="23"/>
      <c r="C31" s="24" t="e">
        <f>IF(A31&gt;0,(VLOOKUP($A31,'[1]Engag Pre'!$A$10:$G$74,3,FALSE))," ")</f>
        <v>#N/A</v>
      </c>
      <c r="D31" s="25" t="str">
        <f>IF(B31&gt;0,(VLOOKUP($B31,'[1]Engag Pou'!$A$10:$G$109,7,FALSE))," ")</f>
        <v xml:space="preserve"> </v>
      </c>
      <c r="E31" s="26" t="str">
        <f>IF(B31&gt;0,(VLOOKUP($B31,'[1]Engag Pou'!$A$10:$G$109,3,FALSE))," ")</f>
        <v xml:space="preserve"> </v>
      </c>
      <c r="F31" s="27" t="str">
        <f>IF(B31&gt;0,(VLOOKUP($B31,'[1]Engag Pou'!$A$10:$G$109,4,FALSE))," ")</f>
        <v xml:space="preserve"> </v>
      </c>
      <c r="G31" s="28" t="str">
        <f>IF(B31&gt;0,(VLOOKUP($B31,'[1]Engag Pou'!$A$10:$G$109,5,FALSE))," ")</f>
        <v xml:space="preserve"> </v>
      </c>
      <c r="H31" s="29" t="str">
        <f>IF(B31&gt;0,(VLOOKUP($B31,'[1]Engag Pou'!$A$10:$G$109,6,FALSE))," ")</f>
        <v xml:space="preserve"> </v>
      </c>
      <c r="I31" s="30"/>
      <c r="J31" s="29" t="str">
        <f>IF(B31&gt;0,(VLOOKUP($B31,'[1]Engag Pou'!$A$10:$I$109,9,FALSE))," ")</f>
        <v xml:space="preserve"> </v>
      </c>
      <c r="K31" s="37" t="str">
        <f t="shared" si="0"/>
        <v xml:space="preserve"> </v>
      </c>
      <c r="L31" s="31" t="str">
        <f>IF(COUNTIF($G$10:$G31,G31)&lt;2,$G31," ")</f>
        <v xml:space="preserve"> </v>
      </c>
      <c r="M31" s="32">
        <f t="shared" si="1"/>
        <v>1000</v>
      </c>
      <c r="N31" s="31" t="str">
        <f>IF(COUNTIF($G$10:$G31,I31)&lt;3,$G31," ")</f>
        <v xml:space="preserve"> </v>
      </c>
      <c r="O31" s="33">
        <f t="shared" si="2"/>
        <v>22</v>
      </c>
      <c r="P31" s="33" t="str">
        <f t="shared" si="3"/>
        <v/>
      </c>
      <c r="Q31" s="33">
        <f t="shared" si="4"/>
        <v>1000</v>
      </c>
    </row>
    <row r="32" spans="1:17" ht="15" customHeight="1" x14ac:dyDescent="0.25">
      <c r="A32" s="23">
        <v>23</v>
      </c>
      <c r="B32" s="23"/>
      <c r="C32" s="24" t="e">
        <f>IF(A32&gt;0,(VLOOKUP($A32,'[1]Engag Pre'!$A$10:$G$74,3,FALSE))," ")</f>
        <v>#N/A</v>
      </c>
      <c r="D32" s="25" t="str">
        <f>IF(B32&gt;0,(VLOOKUP($B32,'[1]Engag Pou'!$A$10:$G$109,7,FALSE))," ")</f>
        <v xml:space="preserve"> </v>
      </c>
      <c r="E32" s="26" t="str">
        <f>IF(B32&gt;0,(VLOOKUP($B32,'[1]Engag Pou'!$A$10:$G$109,3,FALSE))," ")</f>
        <v xml:space="preserve"> </v>
      </c>
      <c r="F32" s="27" t="str">
        <f>IF(B32&gt;0,(VLOOKUP($B32,'[1]Engag Pou'!$A$10:$G$109,4,FALSE))," ")</f>
        <v xml:space="preserve"> </v>
      </c>
      <c r="G32" s="28" t="str">
        <f>IF(B32&gt;0,(VLOOKUP($B32,'[1]Engag Pou'!$A$10:$G$109,5,FALSE))," ")</f>
        <v xml:space="preserve"> </v>
      </c>
      <c r="H32" s="29" t="str">
        <f>IF(B32&gt;0,(VLOOKUP($B32,'[1]Engag Pou'!$A$10:$G$109,6,FALSE))," ")</f>
        <v xml:space="preserve"> </v>
      </c>
      <c r="I32" s="30"/>
      <c r="J32" s="29" t="str">
        <f>IF(B32&gt;0,(VLOOKUP($B32,'[1]Engag Pou'!$A$10:$I$109,9,FALSE))," ")</f>
        <v xml:space="preserve"> </v>
      </c>
      <c r="K32" s="37" t="str">
        <f t="shared" si="0"/>
        <v xml:space="preserve"> </v>
      </c>
      <c r="L32" s="31" t="str">
        <f>IF(COUNTIF($G$10:$G32,G32)&lt;2,$G32," ")</f>
        <v xml:space="preserve"> </v>
      </c>
      <c r="M32" s="32">
        <f t="shared" si="1"/>
        <v>1000</v>
      </c>
      <c r="N32" s="31" t="str">
        <f>IF(COUNTIF($G$10:$G32,I32)&lt;3,$G32," ")</f>
        <v xml:space="preserve"> </v>
      </c>
      <c r="O32" s="33">
        <f t="shared" si="2"/>
        <v>23</v>
      </c>
      <c r="P32" s="33" t="str">
        <f t="shared" si="3"/>
        <v/>
      </c>
      <c r="Q32" s="33">
        <f t="shared" si="4"/>
        <v>1000</v>
      </c>
    </row>
    <row r="33" spans="1:17" ht="15" customHeight="1" x14ac:dyDescent="0.25">
      <c r="A33" s="23">
        <v>24</v>
      </c>
      <c r="B33" s="23"/>
      <c r="C33" s="24" t="e">
        <f>IF(A33&gt;0,(VLOOKUP($A33,'[1]Engag Pre'!$A$10:$G$74,3,FALSE))," ")</f>
        <v>#N/A</v>
      </c>
      <c r="D33" s="25" t="str">
        <f>IF(B33&gt;0,(VLOOKUP($B33,'[1]Engag Pou'!$A$10:$G$109,7,FALSE))," ")</f>
        <v xml:space="preserve"> </v>
      </c>
      <c r="E33" s="26" t="str">
        <f>IF(B33&gt;0,(VLOOKUP($B33,'[1]Engag Pou'!$A$10:$G$109,3,FALSE))," ")</f>
        <v xml:space="preserve"> </v>
      </c>
      <c r="F33" s="27" t="str">
        <f>IF(B33&gt;0,(VLOOKUP($B33,'[1]Engag Pou'!$A$10:$G$109,4,FALSE))," ")</f>
        <v xml:space="preserve"> </v>
      </c>
      <c r="G33" s="28" t="str">
        <f>IF(B33&gt;0,(VLOOKUP($B33,'[1]Engag Pou'!$A$10:$G$109,5,FALSE))," ")</f>
        <v xml:space="preserve"> </v>
      </c>
      <c r="H33" s="29" t="str">
        <f>IF(B33&gt;0,(VLOOKUP($B33,'[1]Engag Pou'!$A$10:$G$109,6,FALSE))," ")</f>
        <v xml:space="preserve"> </v>
      </c>
      <c r="I33" s="30"/>
      <c r="J33" s="29" t="str">
        <f>IF(B33&gt;0,(VLOOKUP($B33,'[1]Engag Pou'!$A$10:$I$109,9,FALSE))," ")</f>
        <v xml:space="preserve"> </v>
      </c>
      <c r="K33" s="37" t="str">
        <f t="shared" si="0"/>
        <v xml:space="preserve"> </v>
      </c>
      <c r="L33" s="31" t="str">
        <f>IF(COUNTIF($G$10:$G33,G33)&lt;2,$G33," ")</f>
        <v xml:space="preserve"> </v>
      </c>
      <c r="M33" s="32">
        <f t="shared" si="1"/>
        <v>1000</v>
      </c>
      <c r="N33" s="31" t="str">
        <f>IF(COUNTIF($G$10:$G33,I33)&lt;3,$G33," ")</f>
        <v xml:space="preserve"> </v>
      </c>
      <c r="O33" s="33">
        <f t="shared" si="2"/>
        <v>24</v>
      </c>
      <c r="P33" s="33" t="str">
        <f t="shared" si="3"/>
        <v/>
      </c>
      <c r="Q33" s="33">
        <f t="shared" si="4"/>
        <v>1000</v>
      </c>
    </row>
    <row r="34" spans="1:17" ht="15" customHeight="1" x14ac:dyDescent="0.25">
      <c r="A34" s="23">
        <v>25</v>
      </c>
      <c r="B34" s="23"/>
      <c r="C34" s="24" t="e">
        <f>IF(A34&gt;0,(VLOOKUP($A34,'[1]Engag Pre'!$A$10:$G$74,3,FALSE))," ")</f>
        <v>#N/A</v>
      </c>
      <c r="D34" s="25" t="str">
        <f>IF(B34&gt;0,(VLOOKUP($B34,'[1]Engag Pou'!$A$10:$G$109,7,FALSE))," ")</f>
        <v xml:space="preserve"> </v>
      </c>
      <c r="E34" s="26" t="str">
        <f>IF(B34&gt;0,(VLOOKUP($B34,'[1]Engag Pou'!$A$10:$G$109,3,FALSE))," ")</f>
        <v xml:space="preserve"> </v>
      </c>
      <c r="F34" s="27" t="str">
        <f>IF(B34&gt;0,(VLOOKUP($B34,'[1]Engag Pou'!$A$10:$G$109,4,FALSE))," ")</f>
        <v xml:space="preserve"> </v>
      </c>
      <c r="G34" s="28" t="str">
        <f>IF(B34&gt;0,(VLOOKUP($B34,'[1]Engag Pou'!$A$10:$G$109,5,FALSE))," ")</f>
        <v xml:space="preserve"> </v>
      </c>
      <c r="H34" s="29" t="str">
        <f>IF(B34&gt;0,(VLOOKUP($B34,'[1]Engag Pou'!$A$10:$G$109,6,FALSE))," ")</f>
        <v xml:space="preserve"> </v>
      </c>
      <c r="I34" s="30"/>
      <c r="J34" s="29" t="str">
        <f>IF(B34&gt;0,(VLOOKUP($B34,'[1]Engag Pou'!$A$10:$I$109,9,FALSE))," ")</f>
        <v xml:space="preserve"> </v>
      </c>
      <c r="K34" s="37" t="str">
        <f t="shared" si="0"/>
        <v xml:space="preserve"> </v>
      </c>
      <c r="L34" s="31" t="str">
        <f>IF(COUNTIF($G$10:$G34,G34)&lt;2,$G34," ")</f>
        <v xml:space="preserve"> </v>
      </c>
      <c r="M34" s="32">
        <f t="shared" si="1"/>
        <v>1000</v>
      </c>
      <c r="N34" s="31" t="str">
        <f>IF(COUNTIF($G$10:$G34,I34)&lt;3,$G34," ")</f>
        <v xml:space="preserve"> </v>
      </c>
      <c r="O34" s="33">
        <f t="shared" si="2"/>
        <v>25</v>
      </c>
      <c r="P34" s="33" t="str">
        <f t="shared" si="3"/>
        <v/>
      </c>
      <c r="Q34" s="33">
        <f t="shared" si="4"/>
        <v>1000</v>
      </c>
    </row>
    <row r="35" spans="1:17" ht="15" customHeight="1" x14ac:dyDescent="0.25">
      <c r="A35" s="23">
        <v>26</v>
      </c>
      <c r="B35" s="23"/>
      <c r="C35" s="24" t="e">
        <f>IF(A35&gt;0,(VLOOKUP($A35,'[1]Engag Pre'!$A$10:$G$74,3,FALSE))," ")</f>
        <v>#N/A</v>
      </c>
      <c r="D35" s="25" t="str">
        <f>IF(B35&gt;0,(VLOOKUP($B35,'[1]Engag Pou'!$A$10:$G$109,7,FALSE))," ")</f>
        <v xml:space="preserve"> </v>
      </c>
      <c r="E35" s="26" t="str">
        <f>IF(B35&gt;0,(VLOOKUP($B35,'[1]Engag Pou'!$A$10:$G$109,3,FALSE))," ")</f>
        <v xml:space="preserve"> </v>
      </c>
      <c r="F35" s="27" t="str">
        <f>IF(B35&gt;0,(VLOOKUP($B35,'[1]Engag Pou'!$A$10:$G$109,4,FALSE))," ")</f>
        <v xml:space="preserve"> </v>
      </c>
      <c r="G35" s="28" t="str">
        <f>IF(B35&gt;0,(VLOOKUP($B35,'[1]Engag Pou'!$A$10:$G$109,5,FALSE))," ")</f>
        <v xml:space="preserve"> </v>
      </c>
      <c r="H35" s="29" t="str">
        <f>IF(B35&gt;0,(VLOOKUP($B35,'[1]Engag Pou'!$A$10:$G$109,6,FALSE))," ")</f>
        <v xml:space="preserve"> </v>
      </c>
      <c r="I35" s="30"/>
      <c r="J35" s="29" t="str">
        <f>IF(B35&gt;0,(VLOOKUP($B35,'[1]Engag Pou'!$A$10:$I$109,9,FALSE))," ")</f>
        <v xml:space="preserve"> </v>
      </c>
      <c r="K35" s="37" t="str">
        <f t="shared" si="0"/>
        <v xml:space="preserve"> </v>
      </c>
      <c r="L35" s="31" t="str">
        <f>IF(COUNTIF($G$10:$G35,G35)&lt;2,$G35," ")</f>
        <v xml:space="preserve"> </v>
      </c>
      <c r="M35" s="32">
        <f t="shared" si="1"/>
        <v>1000</v>
      </c>
      <c r="N35" s="31" t="str">
        <f>IF(COUNTIF($G$10:$G35,I35)&lt;3,$G35," ")</f>
        <v xml:space="preserve"> </v>
      </c>
      <c r="O35" s="33">
        <f t="shared" si="2"/>
        <v>26</v>
      </c>
      <c r="P35" s="33" t="str">
        <f t="shared" si="3"/>
        <v/>
      </c>
      <c r="Q35" s="33">
        <f t="shared" si="4"/>
        <v>1000</v>
      </c>
    </row>
    <row r="36" spans="1:17" ht="15" customHeight="1" x14ac:dyDescent="0.25">
      <c r="A36" s="23">
        <v>27</v>
      </c>
      <c r="B36" s="23"/>
      <c r="C36" s="24" t="e">
        <f>IF(A36&gt;0,(VLOOKUP($A36,'[1]Engag Pre'!$A$10:$G$74,3,FALSE))," ")</f>
        <v>#N/A</v>
      </c>
      <c r="D36" s="25" t="str">
        <f>IF(B36&gt;0,(VLOOKUP($B36,'[1]Engag Pou'!$A$10:$G$109,7,FALSE))," ")</f>
        <v xml:space="preserve"> </v>
      </c>
      <c r="E36" s="26" t="str">
        <f>IF(B36&gt;0,(VLOOKUP($B36,'[1]Engag Pou'!$A$10:$G$109,3,FALSE))," ")</f>
        <v xml:space="preserve"> </v>
      </c>
      <c r="F36" s="27" t="str">
        <f>IF(B36&gt;0,(VLOOKUP($B36,'[1]Engag Pou'!$A$10:$G$109,4,FALSE))," ")</f>
        <v xml:space="preserve"> </v>
      </c>
      <c r="G36" s="28" t="str">
        <f>IF(B36&gt;0,(VLOOKUP($B36,'[1]Engag Pou'!$A$10:$G$109,5,FALSE))," ")</f>
        <v xml:space="preserve"> </v>
      </c>
      <c r="H36" s="29" t="str">
        <f>IF(B36&gt;0,(VLOOKUP($B36,'[1]Engag Pou'!$A$10:$G$109,6,FALSE))," ")</f>
        <v xml:space="preserve"> </v>
      </c>
      <c r="I36" s="30"/>
      <c r="J36" s="29" t="str">
        <f>IF(B36&gt;0,(VLOOKUP($B36,'[1]Engag Pou'!$A$10:$I$109,9,FALSE))," ")</f>
        <v xml:space="preserve"> </v>
      </c>
      <c r="K36" s="37" t="str">
        <f t="shared" si="0"/>
        <v xml:space="preserve"> </v>
      </c>
      <c r="L36" s="31" t="str">
        <f>IF(COUNTIF($G$10:$G36,G36)&lt;2,$G36," ")</f>
        <v xml:space="preserve"> </v>
      </c>
      <c r="M36" s="32">
        <f t="shared" si="1"/>
        <v>1000</v>
      </c>
      <c r="N36" s="31" t="str">
        <f>IF(COUNTIF($G$10:$G36,I36)&lt;3,$G36," ")</f>
        <v xml:space="preserve"> </v>
      </c>
      <c r="O36" s="33">
        <f t="shared" si="2"/>
        <v>27</v>
      </c>
      <c r="P36" s="33" t="str">
        <f t="shared" si="3"/>
        <v/>
      </c>
      <c r="Q36" s="33">
        <f t="shared" si="4"/>
        <v>1000</v>
      </c>
    </row>
    <row r="37" spans="1:17" ht="15" customHeight="1" x14ac:dyDescent="0.25">
      <c r="A37" s="23">
        <v>28</v>
      </c>
      <c r="B37" s="23"/>
      <c r="C37" s="24" t="e">
        <f>IF(A37&gt;0,(VLOOKUP($A37,'[1]Engag Pre'!$A$10:$G$74,3,FALSE))," ")</f>
        <v>#N/A</v>
      </c>
      <c r="D37" s="25" t="str">
        <f>IF(B37&gt;0,(VLOOKUP($B37,'[1]Engag Pou'!$A$10:$G$109,7,FALSE))," ")</f>
        <v xml:space="preserve"> </v>
      </c>
      <c r="E37" s="26" t="str">
        <f>IF(B37&gt;0,(VLOOKUP($B37,'[1]Engag Pou'!$A$10:$G$109,3,FALSE))," ")</f>
        <v xml:space="preserve"> </v>
      </c>
      <c r="F37" s="27" t="str">
        <f>IF(B37&gt;0,(VLOOKUP($B37,'[1]Engag Pou'!$A$10:$G$109,4,FALSE))," ")</f>
        <v xml:space="preserve"> </v>
      </c>
      <c r="G37" s="28" t="str">
        <f>IF(B37&gt;0,(VLOOKUP($B37,'[1]Engag Pou'!$A$10:$G$109,5,FALSE))," ")</f>
        <v xml:space="preserve"> </v>
      </c>
      <c r="H37" s="29" t="str">
        <f>IF(B37&gt;0,(VLOOKUP($B37,'[1]Engag Pou'!$A$10:$G$109,6,FALSE))," ")</f>
        <v xml:space="preserve"> </v>
      </c>
      <c r="I37" s="30"/>
      <c r="J37" s="29" t="str">
        <f>IF(B37&gt;0,(VLOOKUP($B37,'[1]Engag Pou'!$A$10:$I$109,9,FALSE))," ")</f>
        <v xml:space="preserve"> </v>
      </c>
      <c r="K37" s="37" t="str">
        <f t="shared" si="0"/>
        <v xml:space="preserve"> </v>
      </c>
      <c r="L37" s="31" t="str">
        <f>IF(COUNTIF($G$10:$G37,G37)&lt;2,$G37," ")</f>
        <v xml:space="preserve"> </v>
      </c>
      <c r="M37" s="32">
        <f t="shared" si="1"/>
        <v>1000</v>
      </c>
      <c r="N37" s="31" t="str">
        <f>IF(COUNTIF($G$10:$G37,I37)&lt;3,$G37," ")</f>
        <v xml:space="preserve"> </v>
      </c>
      <c r="O37" s="33">
        <f t="shared" si="2"/>
        <v>28</v>
      </c>
      <c r="P37" s="33" t="str">
        <f t="shared" si="3"/>
        <v/>
      </c>
      <c r="Q37" s="33">
        <f t="shared" si="4"/>
        <v>1000</v>
      </c>
    </row>
    <row r="38" spans="1:17" ht="15" customHeight="1" x14ac:dyDescent="0.25">
      <c r="A38" s="23">
        <v>29</v>
      </c>
      <c r="B38" s="23"/>
      <c r="C38" s="24" t="e">
        <f>IF(A38&gt;0,(VLOOKUP($A38,'[1]Engag Pre'!$A$10:$G$74,3,FALSE))," ")</f>
        <v>#N/A</v>
      </c>
      <c r="D38" s="25" t="str">
        <f>IF(B38&gt;0,(VLOOKUP($B38,'[1]Engag Pou'!$A$10:$G$109,7,FALSE))," ")</f>
        <v xml:space="preserve"> </v>
      </c>
      <c r="E38" s="26" t="str">
        <f>IF(B38&gt;0,(VLOOKUP($B38,'[1]Engag Pou'!$A$10:$G$109,3,FALSE))," ")</f>
        <v xml:space="preserve"> </v>
      </c>
      <c r="F38" s="27" t="str">
        <f>IF(B38&gt;0,(VLOOKUP($B38,'[1]Engag Pou'!$A$10:$G$109,4,FALSE))," ")</f>
        <v xml:space="preserve"> </v>
      </c>
      <c r="G38" s="28" t="str">
        <f>IF(B38&gt;0,(VLOOKUP($B38,'[1]Engag Pou'!$A$10:$G$109,5,FALSE))," ")</f>
        <v xml:space="preserve"> </v>
      </c>
      <c r="H38" s="29" t="str">
        <f>IF(B38&gt;0,(VLOOKUP($B38,'[1]Engag Pou'!$A$10:$G$109,6,FALSE))," ")</f>
        <v xml:space="preserve"> </v>
      </c>
      <c r="I38" s="30"/>
      <c r="J38" s="29" t="str">
        <f>IF(B38&gt;0,(VLOOKUP($B38,'[1]Engag Pou'!$A$10:$I$109,9,FALSE))," ")</f>
        <v xml:space="preserve"> </v>
      </c>
      <c r="K38" s="37" t="str">
        <f t="shared" si="0"/>
        <v xml:space="preserve"> </v>
      </c>
      <c r="L38" s="31" t="str">
        <f>IF(COUNTIF($G$10:$G38,G38)&lt;2,$G38," ")</f>
        <v xml:space="preserve"> </v>
      </c>
      <c r="M38" s="32">
        <f t="shared" si="1"/>
        <v>1000</v>
      </c>
      <c r="N38" s="31" t="str">
        <f>IF(COUNTIF($G$10:$G38,I38)&lt;3,$G38," ")</f>
        <v xml:space="preserve"> </v>
      </c>
      <c r="O38" s="33">
        <f t="shared" si="2"/>
        <v>29</v>
      </c>
      <c r="P38" s="33" t="str">
        <f t="shared" si="3"/>
        <v/>
      </c>
      <c r="Q38" s="33">
        <f t="shared" si="4"/>
        <v>1000</v>
      </c>
    </row>
    <row r="39" spans="1:17" ht="15" customHeight="1" x14ac:dyDescent="0.25">
      <c r="A39" s="23">
        <v>30</v>
      </c>
      <c r="B39" s="23"/>
      <c r="C39" s="24" t="e">
        <f>IF(A39&gt;0,(VLOOKUP($A39,'[1]Engag Pre'!$A$10:$G$74,3,FALSE))," ")</f>
        <v>#N/A</v>
      </c>
      <c r="D39" s="25" t="str">
        <f>IF(B39&gt;0,(VLOOKUP($B39,'[1]Engag Pou'!$A$10:$G$109,7,FALSE))," ")</f>
        <v xml:space="preserve"> </v>
      </c>
      <c r="E39" s="26" t="str">
        <f>IF(B39&gt;0,(VLOOKUP($B39,'[1]Engag Pou'!$A$10:$G$109,3,FALSE))," ")</f>
        <v xml:space="preserve"> </v>
      </c>
      <c r="F39" s="27" t="str">
        <f>IF(B39&gt;0,(VLOOKUP($B39,'[1]Engag Pou'!$A$10:$G$109,4,FALSE))," ")</f>
        <v xml:space="preserve"> </v>
      </c>
      <c r="G39" s="28" t="str">
        <f>IF(B39&gt;0,(VLOOKUP($B39,'[1]Engag Pou'!$A$10:$G$109,5,FALSE))," ")</f>
        <v xml:space="preserve"> </v>
      </c>
      <c r="H39" s="29" t="str">
        <f>IF(B39&gt;0,(VLOOKUP($B39,'[1]Engag Pou'!$A$10:$G$109,6,FALSE))," ")</f>
        <v xml:space="preserve"> </v>
      </c>
      <c r="I39" s="30"/>
      <c r="J39" s="29" t="str">
        <f>IF(B39&gt;0,(VLOOKUP($B39,'[1]Engag Pou'!$A$10:$I$109,9,FALSE))," ")</f>
        <v xml:space="preserve"> </v>
      </c>
      <c r="K39" s="37" t="str">
        <f t="shared" si="0"/>
        <v xml:space="preserve"> </v>
      </c>
      <c r="L39" s="31" t="str">
        <f>IF(COUNTIF($G$10:$G39,G39)&lt;2,$G39," ")</f>
        <v xml:space="preserve"> </v>
      </c>
      <c r="M39" s="32">
        <f t="shared" si="1"/>
        <v>1000</v>
      </c>
      <c r="N39" s="31" t="str">
        <f>IF(COUNTIF($G$10:$G39,I39)&lt;3,$G39," ")</f>
        <v xml:space="preserve"> </v>
      </c>
      <c r="O39" s="33">
        <f t="shared" si="2"/>
        <v>30</v>
      </c>
      <c r="P39" s="33" t="str">
        <f t="shared" si="3"/>
        <v/>
      </c>
      <c r="Q39" s="33">
        <f t="shared" si="4"/>
        <v>1000</v>
      </c>
    </row>
    <row r="40" spans="1:17" ht="15" customHeight="1" x14ac:dyDescent="0.25">
      <c r="A40" s="23">
        <v>31</v>
      </c>
      <c r="B40" s="23"/>
      <c r="C40" s="24" t="e">
        <f>IF(A40&gt;0,(VLOOKUP($A40,'[1]Engag Pre'!$A$10:$G$74,3,FALSE))," ")</f>
        <v>#N/A</v>
      </c>
      <c r="D40" s="25" t="str">
        <f>IF(B40&gt;0,(VLOOKUP($B40,'[1]Engag Pou'!$A$10:$G$109,7,FALSE))," ")</f>
        <v xml:space="preserve"> </v>
      </c>
      <c r="E40" s="26" t="str">
        <f>IF(B40&gt;0,(VLOOKUP($B40,'[1]Engag Pou'!$A$10:$G$109,3,FALSE))," ")</f>
        <v xml:space="preserve"> </v>
      </c>
      <c r="F40" s="27" t="str">
        <f>IF(B40&gt;0,(VLOOKUP($B40,'[1]Engag Pou'!$A$10:$G$109,4,FALSE))," ")</f>
        <v xml:space="preserve"> </v>
      </c>
      <c r="G40" s="28" t="str">
        <f>IF(B40&gt;0,(VLOOKUP($B40,'[1]Engag Pou'!$A$10:$G$109,5,FALSE))," ")</f>
        <v xml:space="preserve"> </v>
      </c>
      <c r="H40" s="29" t="str">
        <f>IF(B40&gt;0,(VLOOKUP($B40,'[1]Engag Pou'!$A$10:$G$109,6,FALSE))," ")</f>
        <v xml:space="preserve"> </v>
      </c>
      <c r="I40" s="30"/>
      <c r="J40" s="29" t="str">
        <f>IF(B40&gt;0,(VLOOKUP($B40,'[1]Engag Pou'!$A$10:$I$109,9,FALSE))," ")</f>
        <v xml:space="preserve"> </v>
      </c>
      <c r="K40" s="37" t="str">
        <f t="shared" si="0"/>
        <v xml:space="preserve"> </v>
      </c>
      <c r="L40" s="31" t="str">
        <f>IF(COUNTIF($G$10:$G40,G40)&lt;2,$G40," ")</f>
        <v xml:space="preserve"> </v>
      </c>
      <c r="M40" s="32">
        <f t="shared" si="1"/>
        <v>1000</v>
      </c>
      <c r="N40" s="31" t="str">
        <f>IF(COUNTIF($G$10:$G40,I40)&lt;3,$G40," ")</f>
        <v xml:space="preserve"> </v>
      </c>
      <c r="O40" s="33">
        <f t="shared" si="2"/>
        <v>31</v>
      </c>
      <c r="P40" s="33" t="str">
        <f t="shared" si="3"/>
        <v/>
      </c>
      <c r="Q40" s="33">
        <f t="shared" si="4"/>
        <v>1000</v>
      </c>
    </row>
    <row r="41" spans="1:17" ht="15" customHeight="1" x14ac:dyDescent="0.25">
      <c r="A41" s="23">
        <v>32</v>
      </c>
      <c r="B41" s="23"/>
      <c r="C41" s="24" t="e">
        <f>IF(A41&gt;0,(VLOOKUP($A41,'[1]Engag Pre'!$A$10:$G$74,3,FALSE))," ")</f>
        <v>#N/A</v>
      </c>
      <c r="D41" s="25" t="str">
        <f>IF(B41&gt;0,(VLOOKUP($B41,'[1]Engag Pou'!$A$10:$G$109,7,FALSE))," ")</f>
        <v xml:space="preserve"> </v>
      </c>
      <c r="E41" s="26" t="str">
        <f>IF(B41&gt;0,(VLOOKUP($B41,'[1]Engag Pou'!$A$10:$G$109,3,FALSE))," ")</f>
        <v xml:space="preserve"> </v>
      </c>
      <c r="F41" s="27" t="str">
        <f>IF(B41&gt;0,(VLOOKUP($B41,'[1]Engag Pou'!$A$10:$G$109,4,FALSE))," ")</f>
        <v xml:space="preserve"> </v>
      </c>
      <c r="G41" s="28" t="str">
        <f>IF(B41&gt;0,(VLOOKUP($B41,'[1]Engag Pou'!$A$10:$G$109,5,FALSE))," ")</f>
        <v xml:space="preserve"> </v>
      </c>
      <c r="H41" s="29" t="str">
        <f>IF(B41&gt;0,(VLOOKUP($B41,'[1]Engag Pou'!$A$10:$G$109,6,FALSE))," ")</f>
        <v xml:space="preserve"> </v>
      </c>
      <c r="I41" s="30"/>
      <c r="J41" s="29" t="str">
        <f>IF(B41&gt;0,(VLOOKUP($B41,'[1]Engag Pou'!$A$10:$I$109,9,FALSE))," ")</f>
        <v xml:space="preserve"> </v>
      </c>
      <c r="K41" s="37" t="str">
        <f t="shared" si="0"/>
        <v xml:space="preserve"> </v>
      </c>
      <c r="L41" s="31" t="str">
        <f>IF(COUNTIF($G$10:$G41,G41)&lt;2,$G41," ")</f>
        <v xml:space="preserve"> </v>
      </c>
      <c r="M41" s="32">
        <f t="shared" si="1"/>
        <v>1000</v>
      </c>
      <c r="N41" s="31" t="str">
        <f>IF(COUNTIF($G$10:$G41,I41)&lt;3,$G41," ")</f>
        <v xml:space="preserve"> </v>
      </c>
      <c r="O41" s="33">
        <f t="shared" si="2"/>
        <v>32</v>
      </c>
      <c r="P41" s="33" t="str">
        <f t="shared" si="3"/>
        <v/>
      </c>
      <c r="Q41" s="33">
        <f t="shared" si="4"/>
        <v>1000</v>
      </c>
    </row>
    <row r="42" spans="1:17" ht="15" customHeight="1" x14ac:dyDescent="0.25">
      <c r="A42" s="23">
        <v>33</v>
      </c>
      <c r="B42" s="23"/>
      <c r="C42" s="24" t="e">
        <f>IF(A42&gt;0,(VLOOKUP($A42,'[1]Engag Pre'!$A$10:$G$74,3,FALSE))," ")</f>
        <v>#N/A</v>
      </c>
      <c r="D42" s="25" t="str">
        <f>IF(B42&gt;0,(VLOOKUP($B42,'[1]Engag Pou'!$A$10:$G$109,7,FALSE))," ")</f>
        <v xml:space="preserve"> </v>
      </c>
      <c r="E42" s="26" t="str">
        <f>IF(B42&gt;0,(VLOOKUP($B42,'[1]Engag Pou'!$A$10:$G$109,3,FALSE))," ")</f>
        <v xml:space="preserve"> </v>
      </c>
      <c r="F42" s="27" t="str">
        <f>IF(B42&gt;0,(VLOOKUP($B42,'[1]Engag Pou'!$A$10:$G$109,4,FALSE))," ")</f>
        <v xml:space="preserve"> </v>
      </c>
      <c r="G42" s="28" t="str">
        <f>IF(B42&gt;0,(VLOOKUP($B42,'[1]Engag Pou'!$A$10:$G$109,5,FALSE))," ")</f>
        <v xml:space="preserve"> </v>
      </c>
      <c r="H42" s="29" t="str">
        <f>IF(B42&gt;0,(VLOOKUP($B42,'[1]Engag Pou'!$A$10:$G$109,6,FALSE))," ")</f>
        <v xml:space="preserve"> </v>
      </c>
      <c r="I42" s="30"/>
      <c r="J42" s="29" t="str">
        <f>IF(B42&gt;0,(VLOOKUP($B42,'[1]Engag Pou'!$A$10:$I$109,9,FALSE))," ")</f>
        <v xml:space="preserve"> </v>
      </c>
      <c r="K42" s="37" t="str">
        <f t="shared" si="0"/>
        <v xml:space="preserve"> </v>
      </c>
      <c r="L42" s="31" t="str">
        <f>IF(COUNTIF($G$10:$G42,G42)&lt;2,$G42," ")</f>
        <v xml:space="preserve"> </v>
      </c>
      <c r="M42" s="32">
        <f t="shared" si="1"/>
        <v>1000</v>
      </c>
      <c r="N42" s="31" t="str">
        <f>IF(COUNTIF($G$10:$G42,I42)&lt;3,$G42," ")</f>
        <v xml:space="preserve"> </v>
      </c>
      <c r="O42" s="33">
        <f t="shared" si="2"/>
        <v>33</v>
      </c>
      <c r="P42" s="33" t="str">
        <f t="shared" si="3"/>
        <v/>
      </c>
      <c r="Q42" s="33">
        <f t="shared" si="4"/>
        <v>1000</v>
      </c>
    </row>
    <row r="43" spans="1:17" ht="15" customHeight="1" x14ac:dyDescent="0.25">
      <c r="A43" s="23">
        <v>34</v>
      </c>
      <c r="B43" s="23"/>
      <c r="C43" s="24" t="e">
        <f>IF(A43&gt;0,(VLOOKUP($A43,'[1]Engag Pre'!$A$10:$G$74,3,FALSE))," ")</f>
        <v>#N/A</v>
      </c>
      <c r="D43" s="25" t="str">
        <f>IF(B43&gt;0,(VLOOKUP($B43,'[1]Engag Pou'!$A$10:$G$109,7,FALSE))," ")</f>
        <v xml:space="preserve"> </v>
      </c>
      <c r="E43" s="26" t="str">
        <f>IF(B43&gt;0,(VLOOKUP($B43,'[1]Engag Pou'!$A$10:$G$109,3,FALSE))," ")</f>
        <v xml:space="preserve"> </v>
      </c>
      <c r="F43" s="27" t="str">
        <f>IF(B43&gt;0,(VLOOKUP($B43,'[1]Engag Pou'!$A$10:$G$109,4,FALSE))," ")</f>
        <v xml:space="preserve"> </v>
      </c>
      <c r="G43" s="28" t="str">
        <f>IF(B43&gt;0,(VLOOKUP($B43,'[1]Engag Pou'!$A$10:$G$109,5,FALSE))," ")</f>
        <v xml:space="preserve"> </v>
      </c>
      <c r="H43" s="29" t="str">
        <f>IF(B43&gt;0,(VLOOKUP($B43,'[1]Engag Pou'!$A$10:$G$109,6,FALSE))," ")</f>
        <v xml:space="preserve"> </v>
      </c>
      <c r="I43" s="30"/>
      <c r="J43" s="29" t="str">
        <f>IF(B43&gt;0,(VLOOKUP($B43,'[1]Engag Pou'!$A$10:$I$109,9,FALSE))," ")</f>
        <v xml:space="preserve"> </v>
      </c>
      <c r="K43" s="37" t="str">
        <f t="shared" si="0"/>
        <v xml:space="preserve"> </v>
      </c>
      <c r="L43" s="31" t="str">
        <f>IF(COUNTIF($G$10:$G43,G43)&lt;2,$G43," ")</f>
        <v xml:space="preserve"> </v>
      </c>
      <c r="M43" s="32">
        <f t="shared" si="1"/>
        <v>1000</v>
      </c>
      <c r="N43" s="31" t="str">
        <f>IF(COUNTIF($G$10:$G43,I43)&lt;3,$G43," ")</f>
        <v xml:space="preserve"> </v>
      </c>
      <c r="O43" s="33">
        <f t="shared" si="2"/>
        <v>34</v>
      </c>
      <c r="P43" s="33" t="str">
        <f t="shared" si="3"/>
        <v/>
      </c>
      <c r="Q43" s="33">
        <f t="shared" si="4"/>
        <v>1000</v>
      </c>
    </row>
    <row r="44" spans="1:17" ht="15" customHeight="1" x14ac:dyDescent="0.25">
      <c r="A44" s="23">
        <v>35</v>
      </c>
      <c r="B44" s="23"/>
      <c r="C44" s="24" t="e">
        <f>IF(A44&gt;0,(VLOOKUP($A44,'[1]Engag Pre'!$A$10:$G$74,3,FALSE))," ")</f>
        <v>#N/A</v>
      </c>
      <c r="D44" s="25" t="str">
        <f>IF(B44&gt;0,(VLOOKUP($B44,'[1]Engag Pou'!$A$10:$G$109,7,FALSE))," ")</f>
        <v xml:space="preserve"> </v>
      </c>
      <c r="E44" s="26" t="str">
        <f>IF(B44&gt;0,(VLOOKUP($B44,'[1]Engag Pou'!$A$10:$G$109,3,FALSE))," ")</f>
        <v xml:space="preserve"> </v>
      </c>
      <c r="F44" s="27" t="str">
        <f>IF(B44&gt;0,(VLOOKUP($B44,'[1]Engag Pou'!$A$10:$G$109,4,FALSE))," ")</f>
        <v xml:space="preserve"> </v>
      </c>
      <c r="G44" s="28" t="str">
        <f>IF(B44&gt;0,(VLOOKUP($B44,'[1]Engag Pou'!$A$10:$G$109,5,FALSE))," ")</f>
        <v xml:space="preserve"> </v>
      </c>
      <c r="H44" s="29" t="str">
        <f>IF(B44&gt;0,(VLOOKUP($B44,'[1]Engag Pou'!$A$10:$G$109,6,FALSE))," ")</f>
        <v xml:space="preserve"> </v>
      </c>
      <c r="I44" s="30"/>
      <c r="J44" s="29" t="str">
        <f>IF(B44&gt;0,(VLOOKUP($B44,'[1]Engag Pou'!$A$10:$I$109,9,FALSE))," ")</f>
        <v xml:space="preserve"> </v>
      </c>
      <c r="K44" s="37" t="str">
        <f t="shared" si="0"/>
        <v xml:space="preserve"> </v>
      </c>
      <c r="L44" s="31" t="str">
        <f>IF(COUNTIF($G$10:$G44,G44)&lt;2,$G44," ")</f>
        <v xml:space="preserve"> </v>
      </c>
      <c r="M44" s="32">
        <f t="shared" si="1"/>
        <v>1000</v>
      </c>
      <c r="N44" s="31" t="str">
        <f>IF(COUNTIF($G$10:$G44,I44)&lt;3,$G44," ")</f>
        <v xml:space="preserve"> </v>
      </c>
      <c r="O44" s="33">
        <f t="shared" si="2"/>
        <v>35</v>
      </c>
      <c r="P44" s="33" t="str">
        <f t="shared" si="3"/>
        <v/>
      </c>
      <c r="Q44" s="33">
        <f t="shared" si="4"/>
        <v>1000</v>
      </c>
    </row>
    <row r="45" spans="1:17" ht="15" customHeight="1" x14ac:dyDescent="0.25">
      <c r="A45" s="23">
        <v>36</v>
      </c>
      <c r="B45" s="23"/>
      <c r="C45" s="24" t="e">
        <f>IF(A45&gt;0,(VLOOKUP($A45,'[1]Engag Pre'!$A$10:$G$74,3,FALSE))," ")</f>
        <v>#N/A</v>
      </c>
      <c r="D45" s="25" t="str">
        <f>IF(B45&gt;0,(VLOOKUP($B45,'[1]Engag Pou'!$A$10:$G$109,7,FALSE))," ")</f>
        <v xml:space="preserve"> </v>
      </c>
      <c r="E45" s="26" t="str">
        <f>IF(B45&gt;0,(VLOOKUP($B45,'[1]Engag Pou'!$A$10:$G$109,3,FALSE))," ")</f>
        <v xml:space="preserve"> </v>
      </c>
      <c r="F45" s="27" t="str">
        <f>IF(B45&gt;0,(VLOOKUP($B45,'[1]Engag Pou'!$A$10:$G$109,4,FALSE))," ")</f>
        <v xml:space="preserve"> </v>
      </c>
      <c r="G45" s="28" t="str">
        <f>IF(B45&gt;0,(VLOOKUP($B45,'[1]Engag Pou'!$A$10:$G$109,5,FALSE))," ")</f>
        <v xml:space="preserve"> </v>
      </c>
      <c r="H45" s="29" t="str">
        <f>IF(B45&gt;0,(VLOOKUP($B45,'[1]Engag Pou'!$A$10:$G$109,6,FALSE))," ")</f>
        <v xml:space="preserve"> </v>
      </c>
      <c r="I45" s="30"/>
      <c r="J45" s="29" t="str">
        <f>IF(B45&gt;0,(VLOOKUP($B45,'[1]Engag Pou'!$A$10:$I$109,9,FALSE))," ")</f>
        <v xml:space="preserve"> </v>
      </c>
      <c r="K45" s="37" t="str">
        <f t="shared" si="0"/>
        <v xml:space="preserve"> </v>
      </c>
      <c r="L45" s="31" t="str">
        <f>IF(COUNTIF($G$10:$G45,G45)&lt;2,$G45," ")</f>
        <v xml:space="preserve"> </v>
      </c>
      <c r="M45" s="32">
        <f t="shared" si="1"/>
        <v>1000</v>
      </c>
      <c r="N45" s="31" t="str">
        <f>IF(COUNTIF($G$10:$G45,I45)&lt;3,$G45," ")</f>
        <v xml:space="preserve"> </v>
      </c>
      <c r="O45" s="33">
        <f t="shared" si="2"/>
        <v>36</v>
      </c>
      <c r="P45" s="33" t="str">
        <f t="shared" si="3"/>
        <v/>
      </c>
      <c r="Q45" s="33">
        <f t="shared" si="4"/>
        <v>1000</v>
      </c>
    </row>
    <row r="46" spans="1:17" ht="15" customHeight="1" x14ac:dyDescent="0.25">
      <c r="A46" s="23">
        <v>37</v>
      </c>
      <c r="B46" s="23"/>
      <c r="C46" s="24" t="e">
        <f>IF(A46&gt;0,(VLOOKUP($A46,'[1]Engag Pre'!$A$10:$G$74,3,FALSE))," ")</f>
        <v>#N/A</v>
      </c>
      <c r="D46" s="25" t="str">
        <f>IF(B46&gt;0,(VLOOKUP($B46,'[1]Engag Pou'!$A$10:$G$109,7,FALSE))," ")</f>
        <v xml:space="preserve"> </v>
      </c>
      <c r="E46" s="26" t="str">
        <f>IF(B46&gt;0,(VLOOKUP($B46,'[1]Engag Pou'!$A$10:$G$109,3,FALSE))," ")</f>
        <v xml:space="preserve"> </v>
      </c>
      <c r="F46" s="27" t="str">
        <f>IF(B46&gt;0,(VLOOKUP($B46,'[1]Engag Pou'!$A$10:$G$109,4,FALSE))," ")</f>
        <v xml:space="preserve"> </v>
      </c>
      <c r="G46" s="28" t="str">
        <f>IF(B46&gt;0,(VLOOKUP($B46,'[1]Engag Pou'!$A$10:$G$109,5,FALSE))," ")</f>
        <v xml:space="preserve"> </v>
      </c>
      <c r="H46" s="29" t="str">
        <f>IF(B46&gt;0,(VLOOKUP($B46,'[1]Engag Pou'!$A$10:$G$109,6,FALSE))," ")</f>
        <v xml:space="preserve"> </v>
      </c>
      <c r="I46" s="30"/>
      <c r="J46" s="29" t="str">
        <f>IF(B46&gt;0,(VLOOKUP($B46,'[1]Engag Pou'!$A$10:$I$109,9,FALSE))," ")</f>
        <v xml:space="preserve"> </v>
      </c>
      <c r="K46" s="37" t="str">
        <f t="shared" si="0"/>
        <v xml:space="preserve"> </v>
      </c>
      <c r="L46" s="31" t="str">
        <f>IF(COUNTIF($G$10:$G46,G46)&lt;2,$G46," ")</f>
        <v xml:space="preserve"> </v>
      </c>
      <c r="M46" s="32">
        <f t="shared" si="1"/>
        <v>1000</v>
      </c>
      <c r="N46" s="31" t="str">
        <f>IF(COUNTIF($G$10:$G46,I46)&lt;3,$G46," ")</f>
        <v xml:space="preserve"> </v>
      </c>
      <c r="O46" s="33">
        <f t="shared" si="2"/>
        <v>37</v>
      </c>
      <c r="P46" s="33" t="str">
        <f t="shared" si="3"/>
        <v/>
      </c>
      <c r="Q46" s="33">
        <f t="shared" si="4"/>
        <v>1000</v>
      </c>
    </row>
    <row r="47" spans="1:17" ht="15" customHeight="1" x14ac:dyDescent="0.25">
      <c r="A47" s="23">
        <v>38</v>
      </c>
      <c r="B47" s="23"/>
      <c r="C47" s="24" t="e">
        <f>IF(A47&gt;0,(VLOOKUP($A47,'[1]Engag Pre'!$A$10:$G$74,3,FALSE))," ")</f>
        <v>#N/A</v>
      </c>
      <c r="D47" s="25" t="str">
        <f>IF(B47&gt;0,(VLOOKUP($B47,'[1]Engag Pou'!$A$10:$G$109,7,FALSE))," ")</f>
        <v xml:space="preserve"> </v>
      </c>
      <c r="E47" s="26" t="str">
        <f>IF(B47&gt;0,(VLOOKUP($B47,'[1]Engag Pou'!$A$10:$G$109,3,FALSE))," ")</f>
        <v xml:space="preserve"> </v>
      </c>
      <c r="F47" s="27" t="str">
        <f>IF(B47&gt;0,(VLOOKUP($B47,'[1]Engag Pou'!$A$10:$G$109,4,FALSE))," ")</f>
        <v xml:space="preserve"> </v>
      </c>
      <c r="G47" s="28" t="str">
        <f>IF(B47&gt;0,(VLOOKUP($B47,'[1]Engag Pou'!$A$10:$G$109,5,FALSE))," ")</f>
        <v xml:space="preserve"> </v>
      </c>
      <c r="H47" s="29" t="str">
        <f>IF(B47&gt;0,(VLOOKUP($B47,'[1]Engag Pou'!$A$10:$G$109,6,FALSE))," ")</f>
        <v xml:space="preserve"> </v>
      </c>
      <c r="I47" s="30"/>
      <c r="J47" s="29" t="str">
        <f>IF(B47&gt;0,(VLOOKUP($B47,'[1]Engag Pou'!$A$10:$I$109,9,FALSE))," ")</f>
        <v xml:space="preserve"> </v>
      </c>
      <c r="K47" s="37" t="str">
        <f t="shared" si="0"/>
        <v xml:space="preserve"> </v>
      </c>
      <c r="L47" s="31" t="str">
        <f>IF(COUNTIF($G$10:$G47,G47)&lt;2,$G47," ")</f>
        <v xml:space="preserve"> </v>
      </c>
      <c r="M47" s="32">
        <f t="shared" si="1"/>
        <v>1000</v>
      </c>
      <c r="N47" s="31" t="str">
        <f>IF(COUNTIF($G$10:$G47,I47)&lt;3,$G47," ")</f>
        <v xml:space="preserve"> </v>
      </c>
      <c r="O47" s="33">
        <f t="shared" si="2"/>
        <v>38</v>
      </c>
      <c r="P47" s="33" t="str">
        <f t="shared" si="3"/>
        <v/>
      </c>
      <c r="Q47" s="33">
        <f t="shared" si="4"/>
        <v>1000</v>
      </c>
    </row>
    <row r="48" spans="1:17" ht="15" customHeight="1" x14ac:dyDescent="0.25">
      <c r="A48" s="23">
        <v>39</v>
      </c>
      <c r="B48" s="23"/>
      <c r="C48" s="24" t="e">
        <f>IF(A48&gt;0,(VLOOKUP($A48,'[1]Engag Pre'!$A$10:$G$74,3,FALSE))," ")</f>
        <v>#N/A</v>
      </c>
      <c r="D48" s="25" t="str">
        <f>IF(B48&gt;0,(VLOOKUP($B48,'[1]Engag Pou'!$A$10:$G$109,7,FALSE))," ")</f>
        <v xml:space="preserve"> </v>
      </c>
      <c r="E48" s="26" t="str">
        <f>IF(B48&gt;0,(VLOOKUP($B48,'[1]Engag Pou'!$A$10:$G$109,3,FALSE))," ")</f>
        <v xml:space="preserve"> </v>
      </c>
      <c r="F48" s="27" t="str">
        <f>IF(B48&gt;0,(VLOOKUP($B48,'[1]Engag Pou'!$A$10:$G$109,4,FALSE))," ")</f>
        <v xml:space="preserve"> </v>
      </c>
      <c r="G48" s="28" t="str">
        <f>IF(B48&gt;0,(VLOOKUP($B48,'[1]Engag Pou'!$A$10:$G$109,5,FALSE))," ")</f>
        <v xml:space="preserve"> </v>
      </c>
      <c r="H48" s="29" t="str">
        <f>IF(B48&gt;0,(VLOOKUP($B48,'[1]Engag Pou'!$A$10:$G$109,6,FALSE))," ")</f>
        <v xml:space="preserve"> </v>
      </c>
      <c r="I48" s="30"/>
      <c r="J48" s="29" t="str">
        <f>IF(B48&gt;0,(VLOOKUP($B48,'[1]Engag Pou'!$A$10:$I$109,9,FALSE))," ")</f>
        <v xml:space="preserve"> </v>
      </c>
      <c r="K48" s="37" t="str">
        <f t="shared" si="0"/>
        <v xml:space="preserve"> </v>
      </c>
      <c r="L48" s="31" t="str">
        <f>IF(COUNTIF($G$10:$G48,G48)&lt;2,$G48," ")</f>
        <v xml:space="preserve"> </v>
      </c>
      <c r="M48" s="32">
        <f t="shared" si="1"/>
        <v>1000</v>
      </c>
      <c r="N48" s="31" t="str">
        <f>IF(COUNTIF($G$10:$G48,I48)&lt;3,$G48," ")</f>
        <v xml:space="preserve"> </v>
      </c>
      <c r="O48" s="33">
        <f t="shared" si="2"/>
        <v>39</v>
      </c>
      <c r="P48" s="33" t="str">
        <f t="shared" si="3"/>
        <v/>
      </c>
      <c r="Q48" s="33">
        <f t="shared" si="4"/>
        <v>1000</v>
      </c>
    </row>
    <row r="49" spans="1:17" ht="15" customHeight="1" x14ac:dyDescent="0.25">
      <c r="A49" s="23">
        <v>40</v>
      </c>
      <c r="B49" s="23"/>
      <c r="C49" s="24" t="e">
        <f>IF(A49&gt;0,(VLOOKUP($A49,'[1]Engag Pre'!$A$10:$G$74,3,FALSE))," ")</f>
        <v>#N/A</v>
      </c>
      <c r="D49" s="25" t="str">
        <f>IF(B49&gt;0,(VLOOKUP($B49,'[1]Engag Pou'!$A$10:$G$109,7,FALSE))," ")</f>
        <v xml:space="preserve"> </v>
      </c>
      <c r="E49" s="26" t="str">
        <f>IF(B49&gt;0,(VLOOKUP($B49,'[1]Engag Pou'!$A$10:$G$109,3,FALSE))," ")</f>
        <v xml:space="preserve"> </v>
      </c>
      <c r="F49" s="27" t="str">
        <f>IF(B49&gt;0,(VLOOKUP($B49,'[1]Engag Pou'!$A$10:$G$109,4,FALSE))," ")</f>
        <v xml:space="preserve"> </v>
      </c>
      <c r="G49" s="28" t="str">
        <f>IF(B49&gt;0,(VLOOKUP($B49,'[1]Engag Pou'!$A$10:$G$109,5,FALSE))," ")</f>
        <v xml:space="preserve"> </v>
      </c>
      <c r="H49" s="29" t="str">
        <f>IF(B49&gt;0,(VLOOKUP($B49,'[1]Engag Pou'!$A$10:$G$109,6,FALSE))," ")</f>
        <v xml:space="preserve"> </v>
      </c>
      <c r="I49" s="30"/>
      <c r="J49" s="29" t="str">
        <f>IF(B49&gt;0,(VLOOKUP($B49,'[1]Engag Pou'!$A$10:$I$109,9,FALSE))," ")</f>
        <v xml:space="preserve"> </v>
      </c>
      <c r="K49" s="37" t="str">
        <f t="shared" si="0"/>
        <v xml:space="preserve"> </v>
      </c>
      <c r="L49" s="31" t="str">
        <f>IF(COUNTIF($G$10:$G49,G49)&lt;2,$G49," ")</f>
        <v xml:space="preserve"> </v>
      </c>
      <c r="M49" s="32">
        <f t="shared" si="1"/>
        <v>1000</v>
      </c>
      <c r="N49" s="31" t="str">
        <f>IF(COUNTIF($G$10:$G49,I49)&lt;3,$G49," ")</f>
        <v xml:space="preserve"> </v>
      </c>
      <c r="O49" s="33">
        <f t="shared" si="2"/>
        <v>40</v>
      </c>
      <c r="P49" s="33" t="str">
        <f t="shared" si="3"/>
        <v/>
      </c>
      <c r="Q49" s="33">
        <f t="shared" si="4"/>
        <v>1000</v>
      </c>
    </row>
    <row r="50" spans="1:17" ht="15" customHeight="1" x14ac:dyDescent="0.25">
      <c r="A50" s="23">
        <v>41</v>
      </c>
      <c r="B50" s="23"/>
      <c r="C50" s="24" t="e">
        <f>IF(A50&gt;0,(VLOOKUP($A50,'[1]Engag Pre'!$A$10:$G$74,3,FALSE))," ")</f>
        <v>#N/A</v>
      </c>
      <c r="D50" s="25" t="str">
        <f>IF(B50&gt;0,(VLOOKUP($B50,'[1]Engag Pou'!$A$10:$G$109,7,FALSE))," ")</f>
        <v xml:space="preserve"> </v>
      </c>
      <c r="E50" s="26" t="str">
        <f>IF(B50&gt;0,(VLOOKUP($B50,'[1]Engag Pou'!$A$10:$G$109,3,FALSE))," ")</f>
        <v xml:space="preserve"> </v>
      </c>
      <c r="F50" s="27" t="str">
        <f>IF(B50&gt;0,(VLOOKUP($B50,'[1]Engag Pou'!$A$10:$G$109,4,FALSE))," ")</f>
        <v xml:space="preserve"> </v>
      </c>
      <c r="G50" s="28" t="str">
        <f>IF(B50&gt;0,(VLOOKUP($B50,'[1]Engag Pou'!$A$10:$G$109,5,FALSE))," ")</f>
        <v xml:space="preserve"> </v>
      </c>
      <c r="H50" s="29" t="str">
        <f>IF(B50&gt;0,(VLOOKUP($B50,'[1]Engag Pou'!$A$10:$G$109,6,FALSE))," ")</f>
        <v xml:space="preserve"> </v>
      </c>
      <c r="I50" s="30"/>
      <c r="J50" s="29" t="str">
        <f>IF(B50&gt;0,(VLOOKUP($B50,'[1]Engag Pou'!$A$10:$I$109,9,FALSE))," ")</f>
        <v xml:space="preserve"> </v>
      </c>
      <c r="K50" s="37" t="str">
        <f t="shared" si="0"/>
        <v xml:space="preserve"> </v>
      </c>
      <c r="L50" s="31" t="str">
        <f>IF(COUNTIF($G$10:$G50,G50)&lt;2,$G50," ")</f>
        <v xml:space="preserve"> </v>
      </c>
      <c r="M50" s="32">
        <f t="shared" si="1"/>
        <v>1000</v>
      </c>
      <c r="N50" s="31" t="str">
        <f>IF(COUNTIF($G$10:$G50,I50)&lt;3,$G50," ")</f>
        <v xml:space="preserve"> </v>
      </c>
      <c r="O50" s="33">
        <f t="shared" si="2"/>
        <v>41</v>
      </c>
      <c r="P50" s="33" t="str">
        <f t="shared" si="3"/>
        <v/>
      </c>
      <c r="Q50" s="33">
        <f t="shared" si="4"/>
        <v>1000</v>
      </c>
    </row>
    <row r="51" spans="1:17" ht="15" customHeight="1" x14ac:dyDescent="0.25">
      <c r="A51" s="23">
        <v>42</v>
      </c>
      <c r="B51" s="23"/>
      <c r="C51" s="24" t="e">
        <f>IF(A51&gt;0,(VLOOKUP($A51,'[1]Engag Pre'!$A$10:$G$74,3,FALSE))," ")</f>
        <v>#N/A</v>
      </c>
      <c r="D51" s="25" t="str">
        <f>IF(B51&gt;0,(VLOOKUP($B51,'[1]Engag Pou'!$A$10:$G$109,7,FALSE))," ")</f>
        <v xml:space="preserve"> </v>
      </c>
      <c r="E51" s="26" t="str">
        <f>IF(B51&gt;0,(VLOOKUP($B51,'[1]Engag Pou'!$A$10:$G$109,3,FALSE))," ")</f>
        <v xml:space="preserve"> </v>
      </c>
      <c r="F51" s="27" t="str">
        <f>IF(B51&gt;0,(VLOOKUP($B51,'[1]Engag Pou'!$A$10:$G$109,4,FALSE))," ")</f>
        <v xml:space="preserve"> </v>
      </c>
      <c r="G51" s="28" t="str">
        <f>IF(B51&gt;0,(VLOOKUP($B51,'[1]Engag Pou'!$A$10:$G$109,5,FALSE))," ")</f>
        <v xml:space="preserve"> </v>
      </c>
      <c r="H51" s="29" t="str">
        <f>IF(B51&gt;0,(VLOOKUP($B51,'[1]Engag Pou'!$A$10:$G$109,6,FALSE))," ")</f>
        <v xml:space="preserve"> </v>
      </c>
      <c r="I51" s="30"/>
      <c r="J51" s="29" t="str">
        <f>IF(B51&gt;0,(VLOOKUP($B51,'[1]Engag Pou'!$A$10:$I$109,9,FALSE))," ")</f>
        <v xml:space="preserve"> </v>
      </c>
      <c r="K51" s="37" t="str">
        <f t="shared" si="0"/>
        <v xml:space="preserve"> </v>
      </c>
      <c r="L51" s="31" t="str">
        <f>IF(COUNTIF($G$10:$G51,G51)&lt;2,$G51," ")</f>
        <v xml:space="preserve"> </v>
      </c>
      <c r="M51" s="32">
        <f t="shared" si="1"/>
        <v>1000</v>
      </c>
      <c r="N51" s="31" t="str">
        <f>IF(COUNTIF($G$10:$G51,I51)&lt;3,$G51," ")</f>
        <v xml:space="preserve"> </v>
      </c>
      <c r="O51" s="33">
        <f t="shared" si="2"/>
        <v>42</v>
      </c>
      <c r="P51" s="33" t="str">
        <f t="shared" si="3"/>
        <v/>
      </c>
      <c r="Q51" s="33">
        <f t="shared" si="4"/>
        <v>1000</v>
      </c>
    </row>
    <row r="52" spans="1:17" ht="15" customHeight="1" x14ac:dyDescent="0.25">
      <c r="A52" s="23">
        <v>43</v>
      </c>
      <c r="B52" s="23"/>
      <c r="C52" s="24" t="e">
        <f>IF(A52&gt;0,(VLOOKUP($A52,'[1]Engag Pre'!$A$10:$G$74,3,FALSE))," ")</f>
        <v>#N/A</v>
      </c>
      <c r="D52" s="25" t="str">
        <f>IF(B52&gt;0,(VLOOKUP($B52,'[1]Engag Pou'!$A$10:$G$109,7,FALSE))," ")</f>
        <v xml:space="preserve"> </v>
      </c>
      <c r="E52" s="26" t="str">
        <f>IF(B52&gt;0,(VLOOKUP($B52,'[1]Engag Pou'!$A$10:$G$109,3,FALSE))," ")</f>
        <v xml:space="preserve"> </v>
      </c>
      <c r="F52" s="27" t="str">
        <f>IF(B52&gt;0,(VLOOKUP($B52,'[1]Engag Pou'!$A$10:$G$109,4,FALSE))," ")</f>
        <v xml:space="preserve"> </v>
      </c>
      <c r="G52" s="28" t="str">
        <f>IF(B52&gt;0,(VLOOKUP($B52,'[1]Engag Pou'!$A$10:$G$109,5,FALSE))," ")</f>
        <v xml:space="preserve"> </v>
      </c>
      <c r="H52" s="29" t="str">
        <f>IF(B52&gt;0,(VLOOKUP($B52,'[1]Engag Pou'!$A$10:$G$109,6,FALSE))," ")</f>
        <v xml:space="preserve"> </v>
      </c>
      <c r="I52" s="30"/>
      <c r="J52" s="29" t="str">
        <f>IF(B52&gt;0,(VLOOKUP($B52,'[1]Engag Pou'!$A$10:$I$109,9,FALSE))," ")</f>
        <v xml:space="preserve"> </v>
      </c>
      <c r="K52" s="37" t="str">
        <f t="shared" si="0"/>
        <v xml:space="preserve"> </v>
      </c>
      <c r="L52" s="31" t="str">
        <f>IF(COUNTIF($G$10:$G52,G52)&lt;2,$G52," ")</f>
        <v xml:space="preserve"> </v>
      </c>
      <c r="M52" s="32">
        <f t="shared" si="1"/>
        <v>1000</v>
      </c>
      <c r="N52" s="31" t="str">
        <f>IF(COUNTIF($G$10:$G52,I52)&lt;3,$G52," ")</f>
        <v xml:space="preserve"> </v>
      </c>
      <c r="O52" s="33">
        <f t="shared" si="2"/>
        <v>43</v>
      </c>
      <c r="P52" s="33" t="str">
        <f t="shared" si="3"/>
        <v/>
      </c>
      <c r="Q52" s="33">
        <f t="shared" si="4"/>
        <v>1000</v>
      </c>
    </row>
    <row r="53" spans="1:17" ht="15" customHeight="1" x14ac:dyDescent="0.25">
      <c r="A53" s="23">
        <v>44</v>
      </c>
      <c r="B53" s="23"/>
      <c r="C53" s="24" t="e">
        <f>IF(A53&gt;0,(VLOOKUP($A53,'[1]Engag Pre'!$A$10:$G$74,3,FALSE))," ")</f>
        <v>#N/A</v>
      </c>
      <c r="D53" s="25" t="str">
        <f>IF(B53&gt;0,(VLOOKUP($B53,'[1]Engag Pou'!$A$10:$G$109,7,FALSE))," ")</f>
        <v xml:space="preserve"> </v>
      </c>
      <c r="E53" s="26" t="str">
        <f>IF(B53&gt;0,(VLOOKUP($B53,'[1]Engag Pou'!$A$10:$G$109,3,FALSE))," ")</f>
        <v xml:space="preserve"> </v>
      </c>
      <c r="F53" s="27" t="str">
        <f>IF(B53&gt;0,(VLOOKUP($B53,'[1]Engag Pou'!$A$10:$G$109,4,FALSE))," ")</f>
        <v xml:space="preserve"> </v>
      </c>
      <c r="G53" s="28" t="str">
        <f>IF(B53&gt;0,(VLOOKUP($B53,'[1]Engag Pou'!$A$10:$G$109,5,FALSE))," ")</f>
        <v xml:space="preserve"> </v>
      </c>
      <c r="H53" s="29" t="str">
        <f>IF(B53&gt;0,(VLOOKUP($B53,'[1]Engag Pou'!$A$10:$G$109,6,FALSE))," ")</f>
        <v xml:space="preserve"> </v>
      </c>
      <c r="I53" s="30"/>
      <c r="J53" s="29" t="str">
        <f>IF(B53&gt;0,(VLOOKUP($B53,'[1]Engag Pou'!$A$10:$I$109,9,FALSE))," ")</f>
        <v xml:space="preserve"> </v>
      </c>
      <c r="K53" s="37" t="str">
        <f t="shared" si="0"/>
        <v xml:space="preserve"> </v>
      </c>
      <c r="L53" s="31" t="str">
        <f>IF(COUNTIF($G$10:$G53,G53)&lt;2,$G53," ")</f>
        <v xml:space="preserve"> </v>
      </c>
      <c r="M53" s="32">
        <f t="shared" si="1"/>
        <v>1000</v>
      </c>
      <c r="N53" s="31" t="str">
        <f>IF(COUNTIF($G$10:$G53,I53)&lt;3,$G53," ")</f>
        <v xml:space="preserve"> </v>
      </c>
      <c r="O53" s="33">
        <f t="shared" si="2"/>
        <v>44</v>
      </c>
      <c r="P53" s="33" t="str">
        <f t="shared" si="3"/>
        <v/>
      </c>
      <c r="Q53" s="33">
        <f t="shared" si="4"/>
        <v>1000</v>
      </c>
    </row>
    <row r="54" spans="1:17" ht="15" customHeight="1" x14ac:dyDescent="0.25">
      <c r="A54" s="23">
        <v>45</v>
      </c>
      <c r="B54" s="23"/>
      <c r="C54" s="24" t="e">
        <f>IF(A54&gt;0,(VLOOKUP($A54,'[1]Engag Pre'!$A$10:$G$74,3,FALSE))," ")</f>
        <v>#N/A</v>
      </c>
      <c r="D54" s="25" t="str">
        <f>IF(B54&gt;0,(VLOOKUP($B54,'[1]Engag Pou'!$A$10:$G$109,7,FALSE))," ")</f>
        <v xml:space="preserve"> </v>
      </c>
      <c r="E54" s="26" t="str">
        <f>IF(B54&gt;0,(VLOOKUP($B54,'[1]Engag Pou'!$A$10:$G$109,3,FALSE))," ")</f>
        <v xml:space="preserve"> </v>
      </c>
      <c r="F54" s="27" t="str">
        <f>IF(B54&gt;0,(VLOOKUP($B54,'[1]Engag Pou'!$A$10:$G$109,4,FALSE))," ")</f>
        <v xml:space="preserve"> </v>
      </c>
      <c r="G54" s="28" t="str">
        <f>IF(B54&gt;0,(VLOOKUP($B54,'[1]Engag Pou'!$A$10:$G$109,5,FALSE))," ")</f>
        <v xml:space="preserve"> </v>
      </c>
      <c r="H54" s="29" t="str">
        <f>IF(B54&gt;0,(VLOOKUP($B54,'[1]Engag Pou'!$A$10:$G$109,6,FALSE))," ")</f>
        <v xml:space="preserve"> </v>
      </c>
      <c r="I54" s="30"/>
      <c r="J54" s="29" t="str">
        <f>IF(B54&gt;0,(VLOOKUP($B54,'[1]Engag Pou'!$A$10:$I$109,9,FALSE))," ")</f>
        <v xml:space="preserve"> </v>
      </c>
      <c r="K54" s="37" t="str">
        <f t="shared" si="0"/>
        <v xml:space="preserve"> </v>
      </c>
      <c r="L54" s="31" t="str">
        <f>IF(COUNTIF($G$10:$G54,G54)&lt;2,$G54," ")</f>
        <v xml:space="preserve"> </v>
      </c>
      <c r="M54" s="32">
        <f t="shared" si="1"/>
        <v>1000</v>
      </c>
      <c r="N54" s="31" t="str">
        <f>IF(COUNTIF($G$10:$G54,I54)&lt;3,$G54," ")</f>
        <v xml:space="preserve"> </v>
      </c>
      <c r="O54" s="33">
        <f t="shared" si="2"/>
        <v>45</v>
      </c>
      <c r="P54" s="33" t="str">
        <f t="shared" si="3"/>
        <v/>
      </c>
      <c r="Q54" s="33">
        <f t="shared" si="4"/>
        <v>1000</v>
      </c>
    </row>
    <row r="55" spans="1:17" ht="15" customHeight="1" x14ac:dyDescent="0.25">
      <c r="A55" s="23">
        <v>46</v>
      </c>
      <c r="B55" s="23"/>
      <c r="C55" s="24" t="e">
        <f>IF(A55&gt;0,(VLOOKUP($A55,'[1]Engag Pre'!$A$10:$G$74,3,FALSE))," ")</f>
        <v>#N/A</v>
      </c>
      <c r="D55" s="25" t="str">
        <f>IF(B55&gt;0,(VLOOKUP($B55,'[1]Engag Pou'!$A$10:$G$109,7,FALSE))," ")</f>
        <v xml:space="preserve"> </v>
      </c>
      <c r="E55" s="26" t="str">
        <f>IF(B55&gt;0,(VLOOKUP($B55,'[1]Engag Pou'!$A$10:$G$109,3,FALSE))," ")</f>
        <v xml:space="preserve"> </v>
      </c>
      <c r="F55" s="27" t="str">
        <f>IF(B55&gt;0,(VLOOKUP($B55,'[1]Engag Pou'!$A$10:$G$109,4,FALSE))," ")</f>
        <v xml:space="preserve"> </v>
      </c>
      <c r="G55" s="28" t="str">
        <f>IF(B55&gt;0,(VLOOKUP($B55,'[1]Engag Pou'!$A$10:$G$109,5,FALSE))," ")</f>
        <v xml:space="preserve"> </v>
      </c>
      <c r="H55" s="29" t="str">
        <f>IF(B55&gt;0,(VLOOKUP($B55,'[1]Engag Pou'!$A$10:$G$109,6,FALSE))," ")</f>
        <v xml:space="preserve"> </v>
      </c>
      <c r="I55" s="30"/>
      <c r="J55" s="29" t="str">
        <f>IF(B55&gt;0,(VLOOKUP($B55,'[1]Engag Pou'!$A$10:$I$109,9,FALSE))," ")</f>
        <v xml:space="preserve"> </v>
      </c>
      <c r="K55" s="37" t="str">
        <f t="shared" si="0"/>
        <v xml:space="preserve"> </v>
      </c>
      <c r="L55" s="31" t="str">
        <f>IF(COUNTIF($G$10:$G55,G55)&lt;2,$G55," ")</f>
        <v xml:space="preserve"> </v>
      </c>
      <c r="M55" s="32">
        <f t="shared" si="1"/>
        <v>1000</v>
      </c>
      <c r="N55" s="31" t="str">
        <f>IF(COUNTIF($G$10:$G55,I55)&lt;3,$G55," ")</f>
        <v xml:space="preserve"> </v>
      </c>
      <c r="O55" s="33">
        <f t="shared" si="2"/>
        <v>46</v>
      </c>
      <c r="P55" s="33" t="str">
        <f t="shared" si="3"/>
        <v/>
      </c>
      <c r="Q55" s="33">
        <f t="shared" si="4"/>
        <v>1000</v>
      </c>
    </row>
    <row r="56" spans="1:17" ht="15" customHeight="1" x14ac:dyDescent="0.25">
      <c r="A56" s="23">
        <v>47</v>
      </c>
      <c r="B56" s="23"/>
      <c r="C56" s="24" t="e">
        <f>IF(A56&gt;0,(VLOOKUP($A56,'[1]Engag Pre'!$A$10:$G$74,3,FALSE))," ")</f>
        <v>#N/A</v>
      </c>
      <c r="D56" s="25" t="str">
        <f>IF(B56&gt;0,(VLOOKUP($B56,'[1]Engag Pou'!$A$10:$G$109,7,FALSE))," ")</f>
        <v xml:space="preserve"> </v>
      </c>
      <c r="E56" s="26" t="str">
        <f>IF(B56&gt;0,(VLOOKUP($B56,'[1]Engag Pou'!$A$10:$G$109,3,FALSE))," ")</f>
        <v xml:space="preserve"> </v>
      </c>
      <c r="F56" s="27" t="str">
        <f>IF(B56&gt;0,(VLOOKUP($B56,'[1]Engag Pou'!$A$10:$G$109,4,FALSE))," ")</f>
        <v xml:space="preserve"> </v>
      </c>
      <c r="G56" s="28" t="str">
        <f>IF(B56&gt;0,(VLOOKUP($B56,'[1]Engag Pou'!$A$10:$G$109,5,FALSE))," ")</f>
        <v xml:space="preserve"> </v>
      </c>
      <c r="H56" s="29" t="str">
        <f>IF(B56&gt;0,(VLOOKUP($B56,'[1]Engag Pou'!$A$10:$G$109,6,FALSE))," ")</f>
        <v xml:space="preserve"> </v>
      </c>
      <c r="I56" s="30"/>
      <c r="J56" s="29" t="str">
        <f>IF(B56&gt;0,(VLOOKUP($B56,'[1]Engag Pou'!$A$10:$I$109,9,FALSE))," ")</f>
        <v xml:space="preserve"> </v>
      </c>
      <c r="K56" s="37" t="str">
        <f t="shared" si="0"/>
        <v xml:space="preserve"> </v>
      </c>
      <c r="L56" s="31" t="str">
        <f>IF(COUNTIF($G$10:$G56,G56)&lt;2,$G56," ")</f>
        <v xml:space="preserve"> </v>
      </c>
      <c r="M56" s="32">
        <f t="shared" si="1"/>
        <v>1000</v>
      </c>
      <c r="N56" s="31" t="str">
        <f>IF(COUNTIF($G$10:$G56,I56)&lt;3,$G56," ")</f>
        <v xml:space="preserve"> </v>
      </c>
      <c r="O56" s="33">
        <f t="shared" si="2"/>
        <v>47</v>
      </c>
      <c r="P56" s="33" t="str">
        <f t="shared" si="3"/>
        <v/>
      </c>
      <c r="Q56" s="33">
        <f t="shared" si="4"/>
        <v>1000</v>
      </c>
    </row>
    <row r="57" spans="1:17" ht="15" customHeight="1" x14ac:dyDescent="0.25">
      <c r="A57" s="23">
        <v>48</v>
      </c>
      <c r="B57" s="23"/>
      <c r="C57" s="24" t="e">
        <f>IF(A57&gt;0,(VLOOKUP($A57,'[1]Engag Pre'!$A$10:$G$74,3,FALSE))," ")</f>
        <v>#N/A</v>
      </c>
      <c r="D57" s="25" t="str">
        <f>IF(B57&gt;0,(VLOOKUP($B57,'[1]Engag Pou'!$A$10:$G$109,7,FALSE))," ")</f>
        <v xml:space="preserve"> </v>
      </c>
      <c r="E57" s="26" t="str">
        <f>IF(B57&gt;0,(VLOOKUP($B57,'[1]Engag Pou'!$A$10:$G$109,3,FALSE))," ")</f>
        <v xml:space="preserve"> </v>
      </c>
      <c r="F57" s="27" t="str">
        <f>IF(B57&gt;0,(VLOOKUP($B57,'[1]Engag Pou'!$A$10:$G$109,4,FALSE))," ")</f>
        <v xml:space="preserve"> </v>
      </c>
      <c r="G57" s="28" t="str">
        <f>IF(B57&gt;0,(VLOOKUP($B57,'[1]Engag Pou'!$A$10:$G$109,5,FALSE))," ")</f>
        <v xml:space="preserve"> </v>
      </c>
      <c r="H57" s="29" t="str">
        <f>IF(B57&gt;0,(VLOOKUP($B57,'[1]Engag Pou'!$A$10:$G$109,6,FALSE))," ")</f>
        <v xml:space="preserve"> </v>
      </c>
      <c r="I57" s="30"/>
      <c r="J57" s="29" t="str">
        <f>IF(B57&gt;0,(VLOOKUP($B57,'[1]Engag Pou'!$A$10:$I$109,9,FALSE))," ")</f>
        <v xml:space="preserve"> </v>
      </c>
      <c r="K57" s="37" t="str">
        <f t="shared" si="0"/>
        <v xml:space="preserve"> </v>
      </c>
      <c r="L57" s="31" t="str">
        <f>IF(COUNTIF($G$10:$G57,G57)&lt;2,$G57," ")</f>
        <v xml:space="preserve"> </v>
      </c>
      <c r="M57" s="32">
        <f t="shared" si="1"/>
        <v>1000</v>
      </c>
      <c r="N57" s="31" t="str">
        <f>IF(COUNTIF($G$10:$G57,I57)&lt;3,$G57," ")</f>
        <v xml:space="preserve"> </v>
      </c>
      <c r="O57" s="33">
        <f t="shared" si="2"/>
        <v>48</v>
      </c>
      <c r="P57" s="33" t="str">
        <f t="shared" si="3"/>
        <v/>
      </c>
      <c r="Q57" s="33">
        <f t="shared" si="4"/>
        <v>1000</v>
      </c>
    </row>
    <row r="58" spans="1:17" ht="15" customHeight="1" x14ac:dyDescent="0.25">
      <c r="A58" s="23">
        <v>49</v>
      </c>
      <c r="B58" s="23"/>
      <c r="C58" s="24" t="e">
        <f>IF(A58&gt;0,(VLOOKUP($A58,'[1]Engag Pre'!$A$10:$G$74,3,FALSE))," ")</f>
        <v>#N/A</v>
      </c>
      <c r="D58" s="25" t="str">
        <f>IF(B58&gt;0,(VLOOKUP($B58,'[1]Engag Pou'!$A$10:$G$109,7,FALSE))," ")</f>
        <v xml:space="preserve"> </v>
      </c>
      <c r="E58" s="26" t="str">
        <f>IF(B58&gt;0,(VLOOKUP($B58,'[1]Engag Pou'!$A$10:$G$109,3,FALSE))," ")</f>
        <v xml:space="preserve"> </v>
      </c>
      <c r="F58" s="27" t="str">
        <f>IF(B58&gt;0,(VLOOKUP($B58,'[1]Engag Pou'!$A$10:$G$109,4,FALSE))," ")</f>
        <v xml:space="preserve"> </v>
      </c>
      <c r="G58" s="28" t="str">
        <f>IF(B58&gt;0,(VLOOKUP($B58,'[1]Engag Pou'!$A$10:$G$109,5,FALSE))," ")</f>
        <v xml:space="preserve"> </v>
      </c>
      <c r="H58" s="29" t="str">
        <f>IF(B58&gt;0,(VLOOKUP($B58,'[1]Engag Pou'!$A$10:$G$109,6,FALSE))," ")</f>
        <v xml:space="preserve"> </v>
      </c>
      <c r="I58" s="30"/>
      <c r="J58" s="29" t="str">
        <f>IF(B58&gt;0,(VLOOKUP($B58,'[1]Engag Pou'!$A$10:$I$109,9,FALSE))," ")</f>
        <v xml:space="preserve"> </v>
      </c>
      <c r="K58" s="37" t="str">
        <f t="shared" si="0"/>
        <v xml:space="preserve"> </v>
      </c>
      <c r="L58" s="31" t="str">
        <f>IF(COUNTIF($G$10:$G58,G58)&lt;2,$G58," ")</f>
        <v xml:space="preserve"> </v>
      </c>
      <c r="M58" s="32">
        <f t="shared" si="1"/>
        <v>1000</v>
      </c>
      <c r="N58" s="31" t="str">
        <f>IF(COUNTIF($G$10:$G58,I58)&lt;3,$G58," ")</f>
        <v xml:space="preserve"> </v>
      </c>
      <c r="O58" s="33">
        <f t="shared" si="2"/>
        <v>49</v>
      </c>
      <c r="P58" s="33" t="str">
        <f t="shared" si="3"/>
        <v/>
      </c>
      <c r="Q58" s="33">
        <f t="shared" si="4"/>
        <v>1000</v>
      </c>
    </row>
    <row r="59" spans="1:17" ht="15" customHeight="1" x14ac:dyDescent="0.25">
      <c r="A59" s="23">
        <v>50</v>
      </c>
      <c r="B59" s="23"/>
      <c r="C59" s="24" t="e">
        <f>IF(A59&gt;0,(VLOOKUP($A59,'[1]Engag Pre'!$A$10:$G$74,3,FALSE))," ")</f>
        <v>#N/A</v>
      </c>
      <c r="D59" s="25" t="str">
        <f>IF(B59&gt;0,(VLOOKUP($B59,'[1]Engag Pou'!$A$10:$G$109,7,FALSE))," ")</f>
        <v xml:space="preserve"> </v>
      </c>
      <c r="E59" s="26" t="str">
        <f>IF(B59&gt;0,(VLOOKUP($B59,'[1]Engag Pou'!$A$10:$G$109,3,FALSE))," ")</f>
        <v xml:space="preserve"> </v>
      </c>
      <c r="F59" s="27" t="str">
        <f>IF(B59&gt;0,(VLOOKUP($B59,'[1]Engag Pou'!$A$10:$G$109,4,FALSE))," ")</f>
        <v xml:space="preserve"> </v>
      </c>
      <c r="G59" s="28" t="str">
        <f>IF(B59&gt;0,(VLOOKUP($B59,'[1]Engag Pou'!$A$10:$G$109,5,FALSE))," ")</f>
        <v xml:space="preserve"> </v>
      </c>
      <c r="H59" s="29" t="str">
        <f>IF(B59&gt;0,(VLOOKUP($B59,'[1]Engag Pou'!$A$10:$G$109,6,FALSE))," ")</f>
        <v xml:space="preserve"> </v>
      </c>
      <c r="I59" s="30"/>
      <c r="J59" s="29" t="str">
        <f>IF(B59&gt;0,(VLOOKUP($B59,'[1]Engag Pou'!$A$10:$I$109,9,FALSE))," ")</f>
        <v xml:space="preserve"> </v>
      </c>
      <c r="K59" s="37" t="str">
        <f t="shared" si="0"/>
        <v xml:space="preserve"> </v>
      </c>
      <c r="L59" s="31" t="str">
        <f>IF(COUNTIF($G$10:$G59,G59)&lt;2,$G59," ")</f>
        <v xml:space="preserve"> </v>
      </c>
      <c r="M59" s="32">
        <f t="shared" si="1"/>
        <v>1000</v>
      </c>
      <c r="N59" s="31" t="str">
        <f>IF(COUNTIF($G$10:$G59,I59)&lt;3,$G59," ")</f>
        <v xml:space="preserve"> </v>
      </c>
      <c r="O59" s="33">
        <f t="shared" si="2"/>
        <v>50</v>
      </c>
      <c r="P59" s="33" t="str">
        <f t="shared" si="3"/>
        <v/>
      </c>
      <c r="Q59" s="33">
        <f t="shared" si="4"/>
        <v>1000</v>
      </c>
    </row>
    <row r="60" spans="1:17" ht="15" customHeight="1" x14ac:dyDescent="0.25">
      <c r="A60" s="23">
        <v>51</v>
      </c>
      <c r="B60" s="23"/>
      <c r="C60" s="24" t="e">
        <f>IF(A60&gt;0,(VLOOKUP($A60,'[1]Engag Pre'!$A$10:$G$74,3,FALSE))," ")</f>
        <v>#N/A</v>
      </c>
      <c r="D60" s="25" t="str">
        <f>IF(B60&gt;0,(VLOOKUP($B60,'[1]Engag Pou'!$A$10:$G$109,7,FALSE))," ")</f>
        <v xml:space="preserve"> </v>
      </c>
      <c r="E60" s="26" t="str">
        <f>IF(B60&gt;0,(VLOOKUP($B60,'[1]Engag Pou'!$A$10:$G$109,3,FALSE))," ")</f>
        <v xml:space="preserve"> </v>
      </c>
      <c r="F60" s="27" t="str">
        <f>IF(B60&gt;0,(VLOOKUP($B60,'[1]Engag Pou'!$A$10:$G$109,4,FALSE))," ")</f>
        <v xml:space="preserve"> </v>
      </c>
      <c r="G60" s="28" t="str">
        <f>IF(B60&gt;0,(VLOOKUP($B60,'[1]Engag Pou'!$A$10:$G$109,5,FALSE))," ")</f>
        <v xml:space="preserve"> </v>
      </c>
      <c r="H60" s="29" t="str">
        <f>IF(B60&gt;0,(VLOOKUP($B60,'[1]Engag Pou'!$A$10:$G$109,6,FALSE))," ")</f>
        <v xml:space="preserve"> </v>
      </c>
      <c r="I60" s="30"/>
      <c r="J60" s="29" t="str">
        <f>IF(B60&gt;0,(VLOOKUP($B60,'[1]Engag Pou'!$A$10:$I$109,9,FALSE))," ")</f>
        <v xml:space="preserve"> </v>
      </c>
      <c r="K60" s="37" t="str">
        <f t="shared" si="0"/>
        <v xml:space="preserve"> </v>
      </c>
      <c r="L60" s="31" t="str">
        <f>IF(COUNTIF($G$10:$G60,G60)&lt;2,$G60," ")</f>
        <v xml:space="preserve"> </v>
      </c>
      <c r="M60" s="32">
        <f t="shared" si="1"/>
        <v>1000</v>
      </c>
      <c r="N60" s="31" t="str">
        <f>IF(COUNTIF($G$10:$G60,I60)&lt;3,$G60," ")</f>
        <v xml:space="preserve"> </v>
      </c>
      <c r="O60" s="33">
        <f t="shared" si="2"/>
        <v>51</v>
      </c>
      <c r="P60" s="33" t="str">
        <f t="shared" si="3"/>
        <v/>
      </c>
      <c r="Q60" s="33">
        <f t="shared" si="4"/>
        <v>1000</v>
      </c>
    </row>
    <row r="61" spans="1:17" ht="15" customHeight="1" x14ac:dyDescent="0.25">
      <c r="A61" s="23">
        <v>52</v>
      </c>
      <c r="B61" s="23"/>
      <c r="C61" s="24" t="e">
        <f>IF(A61&gt;0,(VLOOKUP($A61,'[1]Engag Pre'!$A$10:$G$74,3,FALSE))," ")</f>
        <v>#N/A</v>
      </c>
      <c r="D61" s="25" t="str">
        <f>IF(B61&gt;0,(VLOOKUP($B61,'[1]Engag Pou'!$A$10:$G$109,7,FALSE))," ")</f>
        <v xml:space="preserve"> </v>
      </c>
      <c r="E61" s="26" t="str">
        <f>IF(B61&gt;0,(VLOOKUP($B61,'[1]Engag Pou'!$A$10:$G$109,3,FALSE))," ")</f>
        <v xml:space="preserve"> </v>
      </c>
      <c r="F61" s="27" t="str">
        <f>IF(B61&gt;0,(VLOOKUP($B61,'[1]Engag Pou'!$A$10:$G$109,4,FALSE))," ")</f>
        <v xml:space="preserve"> </v>
      </c>
      <c r="G61" s="28" t="str">
        <f>IF(B61&gt;0,(VLOOKUP($B61,'[1]Engag Pou'!$A$10:$G$109,5,FALSE))," ")</f>
        <v xml:space="preserve"> </v>
      </c>
      <c r="H61" s="29" t="str">
        <f>IF(B61&gt;0,(VLOOKUP($B61,'[1]Engag Pou'!$A$10:$G$109,6,FALSE))," ")</f>
        <v xml:space="preserve"> </v>
      </c>
      <c r="I61" s="30"/>
      <c r="J61" s="29" t="str">
        <f>IF(B61&gt;0,(VLOOKUP($B61,'[1]Engag Pou'!$A$10:$I$109,9,FALSE))," ")</f>
        <v xml:space="preserve"> </v>
      </c>
      <c r="K61" s="37" t="str">
        <f t="shared" si="0"/>
        <v xml:space="preserve"> </v>
      </c>
      <c r="L61" s="31" t="str">
        <f>IF(COUNTIF($G$10:$G61,G61)&lt;2,$G61," ")</f>
        <v xml:space="preserve"> </v>
      </c>
      <c r="M61" s="32">
        <f t="shared" si="1"/>
        <v>1000</v>
      </c>
      <c r="N61" s="31" t="str">
        <f>IF(COUNTIF($G$10:$G61,I61)&lt;3,$G61," ")</f>
        <v xml:space="preserve"> </v>
      </c>
      <c r="O61" s="33">
        <f t="shared" si="2"/>
        <v>52</v>
      </c>
      <c r="P61" s="33" t="str">
        <f t="shared" si="3"/>
        <v/>
      </c>
      <c r="Q61" s="33">
        <f t="shared" si="4"/>
        <v>1000</v>
      </c>
    </row>
    <row r="62" spans="1:17" ht="15" customHeight="1" x14ac:dyDescent="0.25">
      <c r="A62" s="23">
        <v>53</v>
      </c>
      <c r="B62" s="23"/>
      <c r="C62" s="24" t="e">
        <f>IF(A62&gt;0,(VLOOKUP($A62,'[1]Engag Pre'!$A$10:$G$74,3,FALSE))," ")</f>
        <v>#N/A</v>
      </c>
      <c r="D62" s="25" t="str">
        <f>IF(B62&gt;0,(VLOOKUP($B62,'[1]Engag Pou'!$A$10:$G$109,7,FALSE))," ")</f>
        <v xml:space="preserve"> </v>
      </c>
      <c r="E62" s="26" t="str">
        <f>IF(B62&gt;0,(VLOOKUP($B62,'[1]Engag Pou'!$A$10:$G$109,3,FALSE))," ")</f>
        <v xml:space="preserve"> </v>
      </c>
      <c r="F62" s="27" t="str">
        <f>IF(B62&gt;0,(VLOOKUP($B62,'[1]Engag Pou'!$A$10:$G$109,4,FALSE))," ")</f>
        <v xml:space="preserve"> </v>
      </c>
      <c r="G62" s="28" t="str">
        <f>IF(B62&gt;0,(VLOOKUP($B62,'[1]Engag Pou'!$A$10:$G$109,5,FALSE))," ")</f>
        <v xml:space="preserve"> </v>
      </c>
      <c r="H62" s="29" t="str">
        <f>IF(B62&gt;0,(VLOOKUP($B62,'[1]Engag Pou'!$A$10:$G$109,6,FALSE))," ")</f>
        <v xml:space="preserve"> </v>
      </c>
      <c r="I62" s="30"/>
      <c r="J62" s="29" t="str">
        <f>IF(B62&gt;0,(VLOOKUP($B62,'[1]Engag Pou'!$A$10:$I$109,9,FALSE))," ")</f>
        <v xml:space="preserve"> </v>
      </c>
      <c r="K62" s="37" t="str">
        <f t="shared" si="0"/>
        <v xml:space="preserve"> </v>
      </c>
      <c r="L62" s="31" t="str">
        <f>IF(COUNTIF($G$10:$G62,G62)&lt;2,$G62," ")</f>
        <v xml:space="preserve"> </v>
      </c>
      <c r="M62" s="32">
        <f t="shared" si="1"/>
        <v>1000</v>
      </c>
      <c r="N62" s="31" t="str">
        <f>IF(COUNTIF($G$10:$G62,I62)&lt;3,$G62," ")</f>
        <v xml:space="preserve"> </v>
      </c>
      <c r="O62" s="33">
        <f t="shared" si="2"/>
        <v>53</v>
      </c>
      <c r="P62" s="33" t="str">
        <f t="shared" si="3"/>
        <v/>
      </c>
      <c r="Q62" s="33">
        <f t="shared" si="4"/>
        <v>1000</v>
      </c>
    </row>
    <row r="63" spans="1:17" ht="15" customHeight="1" x14ac:dyDescent="0.25">
      <c r="A63" s="23">
        <v>54</v>
      </c>
      <c r="B63" s="23"/>
      <c r="C63" s="24" t="e">
        <f>IF(A63&gt;0,(VLOOKUP($A63,'[1]Engag Pre'!$A$10:$G$74,3,FALSE))," ")</f>
        <v>#N/A</v>
      </c>
      <c r="D63" s="25" t="str">
        <f>IF(B63&gt;0,(VLOOKUP($B63,'[1]Engag Pou'!$A$10:$G$109,7,FALSE))," ")</f>
        <v xml:space="preserve"> </v>
      </c>
      <c r="E63" s="26" t="str">
        <f>IF(B63&gt;0,(VLOOKUP($B63,'[1]Engag Pou'!$A$10:$G$109,3,FALSE))," ")</f>
        <v xml:space="preserve"> </v>
      </c>
      <c r="F63" s="27" t="str">
        <f>IF(B63&gt;0,(VLOOKUP($B63,'[1]Engag Pou'!$A$10:$G$109,4,FALSE))," ")</f>
        <v xml:space="preserve"> </v>
      </c>
      <c r="G63" s="28" t="str">
        <f>IF(B63&gt;0,(VLOOKUP($B63,'[1]Engag Pou'!$A$10:$G$109,5,FALSE))," ")</f>
        <v xml:space="preserve"> </v>
      </c>
      <c r="H63" s="29" t="str">
        <f>IF(B63&gt;0,(VLOOKUP($B63,'[1]Engag Pou'!$A$10:$G$109,6,FALSE))," ")</f>
        <v xml:space="preserve"> </v>
      </c>
      <c r="I63" s="30"/>
      <c r="J63" s="29" t="str">
        <f>IF(B63&gt;0,(VLOOKUP($B63,'[1]Engag Pou'!$A$10:$I$109,9,FALSE))," ")</f>
        <v xml:space="preserve"> </v>
      </c>
      <c r="K63" s="37" t="str">
        <f t="shared" si="0"/>
        <v xml:space="preserve"> </v>
      </c>
      <c r="L63" s="31" t="str">
        <f>IF(COUNTIF($G$10:$G63,G63)&lt;2,$G63," ")</f>
        <v xml:space="preserve"> </v>
      </c>
      <c r="M63" s="32">
        <f t="shared" si="1"/>
        <v>1000</v>
      </c>
      <c r="N63" s="31" t="str">
        <f>IF(COUNTIF($G$10:$G63,I63)&lt;3,$G63," ")</f>
        <v xml:space="preserve"> </v>
      </c>
      <c r="O63" s="33">
        <f t="shared" si="2"/>
        <v>54</v>
      </c>
      <c r="P63" s="33" t="str">
        <f t="shared" si="3"/>
        <v/>
      </c>
      <c r="Q63" s="33">
        <f t="shared" si="4"/>
        <v>1000</v>
      </c>
    </row>
    <row r="64" spans="1:17" ht="15" customHeight="1" x14ac:dyDescent="0.25">
      <c r="A64" s="23">
        <v>55</v>
      </c>
      <c r="B64" s="23"/>
      <c r="C64" s="24" t="e">
        <f>IF(A64&gt;0,(VLOOKUP($A64,'[1]Engag Pre'!$A$10:$G$74,3,FALSE))," ")</f>
        <v>#N/A</v>
      </c>
      <c r="D64" s="25" t="str">
        <f>IF(B64&gt;0,(VLOOKUP($B64,'[1]Engag Pou'!$A$10:$G$109,7,FALSE))," ")</f>
        <v xml:space="preserve"> </v>
      </c>
      <c r="E64" s="26" t="str">
        <f>IF(B64&gt;0,(VLOOKUP($B64,'[1]Engag Pou'!$A$10:$G$109,3,FALSE))," ")</f>
        <v xml:space="preserve"> </v>
      </c>
      <c r="F64" s="27" t="str">
        <f>IF(B64&gt;0,(VLOOKUP($B64,'[1]Engag Pou'!$A$10:$G$109,4,FALSE))," ")</f>
        <v xml:space="preserve"> </v>
      </c>
      <c r="G64" s="28" t="str">
        <f>IF(B64&gt;0,(VLOOKUP($B64,'[1]Engag Pou'!$A$10:$G$109,5,FALSE))," ")</f>
        <v xml:space="preserve"> </v>
      </c>
      <c r="H64" s="29" t="str">
        <f>IF(B64&gt;0,(VLOOKUP($B64,'[1]Engag Pou'!$A$10:$G$109,6,FALSE))," ")</f>
        <v xml:space="preserve"> </v>
      </c>
      <c r="I64" s="30"/>
      <c r="J64" s="29" t="str">
        <f>IF(B64&gt;0,(VLOOKUP($B64,'[1]Engag Pou'!$A$10:$I$109,9,FALSE))," ")</f>
        <v xml:space="preserve"> </v>
      </c>
      <c r="K64" s="37" t="str">
        <f t="shared" si="0"/>
        <v xml:space="preserve"> </v>
      </c>
      <c r="L64" s="31" t="str">
        <f>IF(COUNTIF($G$10:$G64,G64)&lt;2,$G64," ")</f>
        <v xml:space="preserve"> </v>
      </c>
      <c r="M64" s="32">
        <f t="shared" si="1"/>
        <v>1000</v>
      </c>
      <c r="N64" s="31" t="str">
        <f>IF(COUNTIF($G$10:$G64,I64)&lt;3,$G64," ")</f>
        <v xml:space="preserve"> </v>
      </c>
      <c r="O64" s="33">
        <f t="shared" si="2"/>
        <v>55</v>
      </c>
      <c r="P64" s="33" t="str">
        <f t="shared" si="3"/>
        <v/>
      </c>
      <c r="Q64" s="33">
        <f t="shared" si="4"/>
        <v>1000</v>
      </c>
    </row>
    <row r="65" spans="1:17" ht="15" customHeight="1" x14ac:dyDescent="0.25">
      <c r="A65" s="23">
        <v>56</v>
      </c>
      <c r="B65" s="23"/>
      <c r="C65" s="24" t="e">
        <f>IF(A65&gt;0,(VLOOKUP($A65,'[1]Engag Pre'!$A$10:$G$74,3,FALSE))," ")</f>
        <v>#N/A</v>
      </c>
      <c r="D65" s="25" t="str">
        <f>IF(B65&gt;0,(VLOOKUP($B65,'[1]Engag Pou'!$A$10:$G$109,7,FALSE))," ")</f>
        <v xml:space="preserve"> </v>
      </c>
      <c r="E65" s="26" t="str">
        <f>IF(B65&gt;0,(VLOOKUP($B65,'[1]Engag Pou'!$A$10:$G$109,3,FALSE))," ")</f>
        <v xml:space="preserve"> </v>
      </c>
      <c r="F65" s="27" t="str">
        <f>IF(B65&gt;0,(VLOOKUP($B65,'[1]Engag Pou'!$A$10:$G$109,4,FALSE))," ")</f>
        <v xml:space="preserve"> </v>
      </c>
      <c r="G65" s="28" t="str">
        <f>IF(B65&gt;0,(VLOOKUP($B65,'[1]Engag Pou'!$A$10:$G$109,5,FALSE))," ")</f>
        <v xml:space="preserve"> </v>
      </c>
      <c r="H65" s="29" t="str">
        <f>IF(B65&gt;0,(VLOOKUP($B65,'[1]Engag Pou'!$A$10:$G$109,6,FALSE))," ")</f>
        <v xml:space="preserve"> </v>
      </c>
      <c r="I65" s="30"/>
      <c r="J65" s="29" t="str">
        <f>IF(B65&gt;0,(VLOOKUP($B65,'[1]Engag Pou'!$A$10:$I$109,9,FALSE))," ")</f>
        <v xml:space="preserve"> </v>
      </c>
      <c r="K65" s="37" t="str">
        <f t="shared" si="0"/>
        <v xml:space="preserve"> </v>
      </c>
      <c r="L65" s="31" t="str">
        <f>IF(COUNTIF($G$10:$G65,G65)&lt;2,$G65," ")</f>
        <v xml:space="preserve"> </v>
      </c>
      <c r="M65" s="32">
        <f t="shared" si="1"/>
        <v>1000</v>
      </c>
      <c r="N65" s="31" t="str">
        <f>IF(COUNTIF($G$10:$G65,I65)&lt;3,$G65," ")</f>
        <v xml:space="preserve"> </v>
      </c>
      <c r="O65" s="33">
        <f t="shared" si="2"/>
        <v>56</v>
      </c>
      <c r="P65" s="33" t="str">
        <f t="shared" si="3"/>
        <v/>
      </c>
      <c r="Q65" s="33">
        <f t="shared" si="4"/>
        <v>1000</v>
      </c>
    </row>
    <row r="66" spans="1:17" ht="15" customHeight="1" x14ac:dyDescent="0.25">
      <c r="A66" s="23">
        <v>57</v>
      </c>
      <c r="B66" s="23"/>
      <c r="C66" s="24" t="e">
        <f>IF(A66&gt;0,(VLOOKUP($A66,'[1]Engag Pre'!$A$10:$G$74,3,FALSE))," ")</f>
        <v>#N/A</v>
      </c>
      <c r="D66" s="25" t="str">
        <f>IF(B66&gt;0,(VLOOKUP($B66,'[1]Engag Pou'!$A$10:$G$109,7,FALSE))," ")</f>
        <v xml:space="preserve"> </v>
      </c>
      <c r="E66" s="26" t="str">
        <f>IF(B66&gt;0,(VLOOKUP($B66,'[1]Engag Pou'!$A$10:$G$109,3,FALSE))," ")</f>
        <v xml:space="preserve"> </v>
      </c>
      <c r="F66" s="27" t="str">
        <f>IF(B66&gt;0,(VLOOKUP($B66,'[1]Engag Pou'!$A$10:$G$109,4,FALSE))," ")</f>
        <v xml:space="preserve"> </v>
      </c>
      <c r="G66" s="28" t="str">
        <f>IF(B66&gt;0,(VLOOKUP($B66,'[1]Engag Pou'!$A$10:$G$109,5,FALSE))," ")</f>
        <v xml:space="preserve"> </v>
      </c>
      <c r="H66" s="29" t="str">
        <f>IF(B66&gt;0,(VLOOKUP($B66,'[1]Engag Pou'!$A$10:$G$109,6,FALSE))," ")</f>
        <v xml:space="preserve"> </v>
      </c>
      <c r="I66" s="30"/>
      <c r="J66" s="29" t="str">
        <f>IF(B66&gt;0,(VLOOKUP($B66,'[1]Engag Pou'!$A$10:$I$109,9,FALSE))," ")</f>
        <v xml:space="preserve"> </v>
      </c>
      <c r="K66" s="37" t="str">
        <f t="shared" si="0"/>
        <v xml:space="preserve"> </v>
      </c>
      <c r="L66" s="31" t="str">
        <f>IF(COUNTIF($G$10:$G66,G66)&lt;2,$G66," ")</f>
        <v xml:space="preserve"> </v>
      </c>
      <c r="M66" s="32">
        <f t="shared" si="1"/>
        <v>1000</v>
      </c>
      <c r="N66" s="31" t="str">
        <f>IF(COUNTIF($G$10:$G66,I66)&lt;3,$G66," ")</f>
        <v xml:space="preserve"> </v>
      </c>
      <c r="O66" s="33">
        <f t="shared" si="2"/>
        <v>57</v>
      </c>
      <c r="P66" s="33" t="str">
        <f t="shared" si="3"/>
        <v/>
      </c>
      <c r="Q66" s="33">
        <f t="shared" si="4"/>
        <v>1000</v>
      </c>
    </row>
    <row r="67" spans="1:17" ht="15" customHeight="1" x14ac:dyDescent="0.25">
      <c r="A67" s="23">
        <v>58</v>
      </c>
      <c r="B67" s="23"/>
      <c r="C67" s="24" t="e">
        <f>IF(A67&gt;0,(VLOOKUP($A67,'[1]Engag Pre'!$A$10:$G$74,3,FALSE))," ")</f>
        <v>#N/A</v>
      </c>
      <c r="D67" s="25" t="str">
        <f>IF(B67&gt;0,(VLOOKUP($B67,'[1]Engag Pou'!$A$10:$G$109,7,FALSE))," ")</f>
        <v xml:space="preserve"> </v>
      </c>
      <c r="E67" s="26" t="str">
        <f>IF(B67&gt;0,(VLOOKUP($B67,'[1]Engag Pou'!$A$10:$G$109,3,FALSE))," ")</f>
        <v xml:space="preserve"> </v>
      </c>
      <c r="F67" s="27" t="str">
        <f>IF(B67&gt;0,(VLOOKUP($B67,'[1]Engag Pou'!$A$10:$G$109,4,FALSE))," ")</f>
        <v xml:space="preserve"> </v>
      </c>
      <c r="G67" s="28" t="str">
        <f>IF(B67&gt;0,(VLOOKUP($B67,'[1]Engag Pou'!$A$10:$G$109,5,FALSE))," ")</f>
        <v xml:space="preserve"> </v>
      </c>
      <c r="H67" s="29" t="str">
        <f>IF(B67&gt;0,(VLOOKUP($B67,'[1]Engag Pou'!$A$10:$G$109,6,FALSE))," ")</f>
        <v xml:space="preserve"> </v>
      </c>
      <c r="I67" s="30"/>
      <c r="J67" s="29" t="str">
        <f>IF(B67&gt;0,(VLOOKUP($B67,'[1]Engag Pou'!$A$10:$I$109,9,FALSE))," ")</f>
        <v xml:space="preserve"> </v>
      </c>
      <c r="K67" s="37" t="str">
        <f t="shared" si="0"/>
        <v xml:space="preserve"> </v>
      </c>
      <c r="L67" s="31" t="str">
        <f>IF(COUNTIF($G$10:$G67,G67)&lt;2,$G67," ")</f>
        <v xml:space="preserve"> </v>
      </c>
      <c r="M67" s="32">
        <f t="shared" si="1"/>
        <v>1000</v>
      </c>
      <c r="N67" s="31" t="str">
        <f>IF(COUNTIF($G$10:$G67,I67)&lt;3,$G67," ")</f>
        <v xml:space="preserve"> </v>
      </c>
      <c r="O67" s="33">
        <f t="shared" si="2"/>
        <v>58</v>
      </c>
      <c r="P67" s="33" t="str">
        <f t="shared" si="3"/>
        <v/>
      </c>
      <c r="Q67" s="33">
        <f t="shared" si="4"/>
        <v>1000</v>
      </c>
    </row>
    <row r="68" spans="1:17" ht="15" customHeight="1" x14ac:dyDescent="0.25">
      <c r="A68" s="23">
        <v>59</v>
      </c>
      <c r="B68" s="23"/>
      <c r="C68" s="24" t="e">
        <f>IF(A68&gt;0,(VLOOKUP($A68,'[1]Engag Pre'!$A$10:$G$74,3,FALSE))," ")</f>
        <v>#N/A</v>
      </c>
      <c r="D68" s="25" t="str">
        <f>IF(B68&gt;0,(VLOOKUP($B68,'[1]Engag Pou'!$A$10:$G$109,7,FALSE))," ")</f>
        <v xml:space="preserve"> </v>
      </c>
      <c r="E68" s="26" t="str">
        <f>IF(B68&gt;0,(VLOOKUP($B68,'[1]Engag Pou'!$A$10:$G$109,3,FALSE))," ")</f>
        <v xml:space="preserve"> </v>
      </c>
      <c r="F68" s="27" t="str">
        <f>IF(B68&gt;0,(VLOOKUP($B68,'[1]Engag Pou'!$A$10:$G$109,4,FALSE))," ")</f>
        <v xml:space="preserve"> </v>
      </c>
      <c r="G68" s="28" t="str">
        <f>IF(B68&gt;0,(VLOOKUP($B68,'[1]Engag Pou'!$A$10:$G$109,5,FALSE))," ")</f>
        <v xml:space="preserve"> </v>
      </c>
      <c r="H68" s="29" t="str">
        <f>IF(B68&gt;0,(VLOOKUP($B68,'[1]Engag Pou'!$A$10:$G$109,6,FALSE))," ")</f>
        <v xml:space="preserve"> </v>
      </c>
      <c r="I68" s="30"/>
      <c r="J68" s="29" t="str">
        <f>IF(B68&gt;0,(VLOOKUP($B68,'[1]Engag Pou'!$A$10:$I$109,9,FALSE))," ")</f>
        <v xml:space="preserve"> </v>
      </c>
      <c r="K68" s="37" t="str">
        <f t="shared" si="0"/>
        <v xml:space="preserve"> </v>
      </c>
      <c r="L68" s="31" t="str">
        <f>IF(COUNTIF($G$10:$G68,G68)&lt;2,$G68," ")</f>
        <v xml:space="preserve"> </v>
      </c>
      <c r="M68" s="32">
        <f t="shared" si="1"/>
        <v>1000</v>
      </c>
      <c r="N68" s="31" t="str">
        <f>IF(COUNTIF($G$10:$G68,I68)&lt;3,$G68," ")</f>
        <v xml:space="preserve"> </v>
      </c>
      <c r="O68" s="33">
        <f t="shared" si="2"/>
        <v>59</v>
      </c>
      <c r="P68" s="33" t="str">
        <f t="shared" si="3"/>
        <v/>
      </c>
      <c r="Q68" s="33">
        <f t="shared" si="4"/>
        <v>1000</v>
      </c>
    </row>
    <row r="69" spans="1:17" ht="15" customHeight="1" x14ac:dyDescent="0.25">
      <c r="A69" s="23">
        <v>60</v>
      </c>
      <c r="B69" s="23"/>
      <c r="C69" s="24" t="e">
        <f>IF(A69&gt;0,(VLOOKUP($A69,'[1]Engag Pre'!$A$10:$G$74,3,FALSE))," ")</f>
        <v>#N/A</v>
      </c>
      <c r="D69" s="25" t="str">
        <f>IF(B69&gt;0,(VLOOKUP($B69,'[1]Engag Pou'!$A$10:$G$109,7,FALSE))," ")</f>
        <v xml:space="preserve"> </v>
      </c>
      <c r="E69" s="26" t="str">
        <f>IF(B69&gt;0,(VLOOKUP($B69,'[1]Engag Pou'!$A$10:$G$109,3,FALSE))," ")</f>
        <v xml:space="preserve"> </v>
      </c>
      <c r="F69" s="27" t="str">
        <f>IF(B69&gt;0,(VLOOKUP($B69,'[1]Engag Pou'!$A$10:$G$109,4,FALSE))," ")</f>
        <v xml:space="preserve"> </v>
      </c>
      <c r="G69" s="28" t="str">
        <f>IF(B69&gt;0,(VLOOKUP($B69,'[1]Engag Pou'!$A$10:$G$109,5,FALSE))," ")</f>
        <v xml:space="preserve"> </v>
      </c>
      <c r="H69" s="29" t="str">
        <f>IF(B69&gt;0,(VLOOKUP($B69,'[1]Engag Pou'!$A$10:$G$109,6,FALSE))," ")</f>
        <v xml:space="preserve"> </v>
      </c>
      <c r="I69" s="30"/>
      <c r="J69" s="29" t="str">
        <f>IF(B69&gt;0,(VLOOKUP($B69,'[1]Engag Pou'!$A$10:$I$109,9,FALSE))," ")</f>
        <v xml:space="preserve"> </v>
      </c>
      <c r="K69" s="37" t="str">
        <f t="shared" si="0"/>
        <v xml:space="preserve"> </v>
      </c>
      <c r="L69" s="31" t="str">
        <f>IF(COUNTIF($G$10:$G69,G69)&lt;2,$G69," ")</f>
        <v xml:space="preserve"> </v>
      </c>
      <c r="M69" s="32">
        <f t="shared" si="1"/>
        <v>1000</v>
      </c>
      <c r="N69" s="31" t="str">
        <f>IF(COUNTIF($G$10:$G69,I69)&lt;3,$G69," ")</f>
        <v xml:space="preserve"> </v>
      </c>
      <c r="O69" s="33">
        <f t="shared" si="2"/>
        <v>60</v>
      </c>
      <c r="P69" s="33" t="str">
        <f t="shared" si="3"/>
        <v/>
      </c>
      <c r="Q69" s="33">
        <f t="shared" si="4"/>
        <v>1000</v>
      </c>
    </row>
    <row r="70" spans="1:17" ht="15" customHeight="1" x14ac:dyDescent="0.25">
      <c r="A70" s="23">
        <v>61</v>
      </c>
      <c r="B70" s="23"/>
      <c r="C70" s="24" t="e">
        <f>IF(A70&gt;0,(VLOOKUP($A70,'[1]Engag Pre'!$A$10:$G$74,3,FALSE))," ")</f>
        <v>#N/A</v>
      </c>
      <c r="D70" s="25" t="str">
        <f>IF(B70&gt;0,(VLOOKUP($B70,'[1]Engag Pou'!$A$10:$G$109,7,FALSE))," ")</f>
        <v xml:space="preserve"> </v>
      </c>
      <c r="E70" s="26" t="str">
        <f>IF(B70&gt;0,(VLOOKUP($B70,'[1]Engag Pou'!$A$10:$G$109,3,FALSE))," ")</f>
        <v xml:space="preserve"> </v>
      </c>
      <c r="F70" s="27" t="str">
        <f>IF(B70&gt;0,(VLOOKUP($B70,'[1]Engag Pou'!$A$10:$G$109,4,FALSE))," ")</f>
        <v xml:space="preserve"> </v>
      </c>
      <c r="G70" s="28" t="str">
        <f>IF(B70&gt;0,(VLOOKUP($B70,'[1]Engag Pou'!$A$10:$G$109,5,FALSE))," ")</f>
        <v xml:space="preserve"> </v>
      </c>
      <c r="H70" s="29" t="str">
        <f>IF(B70&gt;0,(VLOOKUP($B70,'[1]Engag Pou'!$A$10:$G$109,6,FALSE))," ")</f>
        <v xml:space="preserve"> </v>
      </c>
      <c r="I70" s="30"/>
      <c r="J70" s="29" t="str">
        <f>IF(B70&gt;0,(VLOOKUP($B70,'[1]Engag Pou'!$A$10:$I$109,9,FALSE))," ")</f>
        <v xml:space="preserve"> </v>
      </c>
      <c r="K70" s="37" t="str">
        <f t="shared" si="0"/>
        <v xml:space="preserve"> </v>
      </c>
      <c r="L70" s="31" t="str">
        <f>IF(COUNTIF($G$10:$G70,G70)&lt;2,$G70," ")</f>
        <v xml:space="preserve"> </v>
      </c>
      <c r="M70" s="32">
        <f t="shared" si="1"/>
        <v>1000</v>
      </c>
      <c r="N70" s="31" t="str">
        <f>IF(COUNTIF($G$10:$G70,I70)&lt;3,$G70," ")</f>
        <v xml:space="preserve"> </v>
      </c>
      <c r="O70" s="33">
        <f t="shared" si="2"/>
        <v>61</v>
      </c>
      <c r="P70" s="33" t="str">
        <f t="shared" si="3"/>
        <v/>
      </c>
      <c r="Q70" s="33">
        <f t="shared" si="4"/>
        <v>1000</v>
      </c>
    </row>
    <row r="71" spans="1:17" ht="15" customHeight="1" x14ac:dyDescent="0.25">
      <c r="A71" s="23">
        <v>62</v>
      </c>
      <c r="B71" s="23"/>
      <c r="C71" s="24" t="e">
        <f>IF(A71&gt;0,(VLOOKUP($A71,'[1]Engag Pre'!$A$10:$G$74,3,FALSE))," ")</f>
        <v>#N/A</v>
      </c>
      <c r="D71" s="25" t="str">
        <f>IF(B71&gt;0,(VLOOKUP($B71,'[1]Engag Pou'!$A$10:$G$109,7,FALSE))," ")</f>
        <v xml:space="preserve"> </v>
      </c>
      <c r="E71" s="26" t="str">
        <f>IF(B71&gt;0,(VLOOKUP($B71,'[1]Engag Pou'!$A$10:$G$109,3,FALSE))," ")</f>
        <v xml:space="preserve"> </v>
      </c>
      <c r="F71" s="27" t="str">
        <f>IF(B71&gt;0,(VLOOKUP($B71,'[1]Engag Pou'!$A$10:$G$109,4,FALSE))," ")</f>
        <v xml:space="preserve"> </v>
      </c>
      <c r="G71" s="28" t="str">
        <f>IF(B71&gt;0,(VLOOKUP($B71,'[1]Engag Pou'!$A$10:$G$109,5,FALSE))," ")</f>
        <v xml:space="preserve"> </v>
      </c>
      <c r="H71" s="29" t="str">
        <f>IF(B71&gt;0,(VLOOKUP($B71,'[1]Engag Pou'!$A$10:$G$109,6,FALSE))," ")</f>
        <v xml:space="preserve"> </v>
      </c>
      <c r="I71" s="30"/>
      <c r="J71" s="29" t="str">
        <f>IF(B71&gt;0,(VLOOKUP($B71,'[1]Engag Pou'!$A$10:$I$109,9,FALSE))," ")</f>
        <v xml:space="preserve"> </v>
      </c>
      <c r="K71" s="37" t="str">
        <f t="shared" si="0"/>
        <v xml:space="preserve"> </v>
      </c>
      <c r="L71" s="31" t="str">
        <f>IF(COUNTIF($G$10:$G71,G71)&lt;2,$G71," ")</f>
        <v xml:space="preserve"> </v>
      </c>
      <c r="M71" s="32">
        <f t="shared" si="1"/>
        <v>1000</v>
      </c>
      <c r="N71" s="31" t="str">
        <f>IF(COUNTIF($G$10:$G71,I71)&lt;3,$G71," ")</f>
        <v xml:space="preserve"> </v>
      </c>
      <c r="O71" s="33">
        <f t="shared" si="2"/>
        <v>62</v>
      </c>
      <c r="P71" s="33" t="str">
        <f t="shared" si="3"/>
        <v/>
      </c>
      <c r="Q71" s="33">
        <f t="shared" si="4"/>
        <v>1000</v>
      </c>
    </row>
    <row r="72" spans="1:17" ht="15" customHeight="1" x14ac:dyDescent="0.25">
      <c r="A72" s="23">
        <v>63</v>
      </c>
      <c r="B72" s="23"/>
      <c r="C72" s="24" t="e">
        <f>IF(A72&gt;0,(VLOOKUP($A72,'[1]Engag Pre'!$A$10:$G$74,3,FALSE))," ")</f>
        <v>#N/A</v>
      </c>
      <c r="D72" s="25" t="str">
        <f>IF(B72&gt;0,(VLOOKUP($B72,'[1]Engag Pou'!$A$10:$G$109,7,FALSE))," ")</f>
        <v xml:space="preserve"> </v>
      </c>
      <c r="E72" s="26" t="str">
        <f>IF(B72&gt;0,(VLOOKUP($B72,'[1]Engag Pou'!$A$10:$G$109,3,FALSE))," ")</f>
        <v xml:space="preserve"> </v>
      </c>
      <c r="F72" s="27" t="str">
        <f>IF(B72&gt;0,(VLOOKUP($B72,'[1]Engag Pou'!$A$10:$G$109,4,FALSE))," ")</f>
        <v xml:space="preserve"> </v>
      </c>
      <c r="G72" s="28" t="str">
        <f>IF(B72&gt;0,(VLOOKUP($B72,'[1]Engag Pou'!$A$10:$G$109,5,FALSE))," ")</f>
        <v xml:space="preserve"> </v>
      </c>
      <c r="H72" s="29" t="str">
        <f>IF(B72&gt;0,(VLOOKUP($B72,'[1]Engag Pou'!$A$10:$G$109,6,FALSE))," ")</f>
        <v xml:space="preserve"> </v>
      </c>
      <c r="I72" s="30"/>
      <c r="J72" s="29" t="str">
        <f>IF(B72&gt;0,(VLOOKUP($B72,'[1]Engag Pou'!$A$10:$I$109,9,FALSE))," ")</f>
        <v xml:space="preserve"> </v>
      </c>
      <c r="K72" s="37" t="str">
        <f t="shared" si="0"/>
        <v xml:space="preserve"> </v>
      </c>
      <c r="L72" s="31" t="str">
        <f>IF(COUNTIF($G$10:$G72,G72)&lt;2,$G72," ")</f>
        <v xml:space="preserve"> </v>
      </c>
      <c r="M72" s="32">
        <f t="shared" si="1"/>
        <v>1000</v>
      </c>
      <c r="N72" s="31" t="str">
        <f>IF(COUNTIF($G$10:$G72,I72)&lt;3,$G72," ")</f>
        <v xml:space="preserve"> </v>
      </c>
      <c r="O72" s="33">
        <f t="shared" si="2"/>
        <v>63</v>
      </c>
      <c r="P72" s="33" t="str">
        <f t="shared" si="3"/>
        <v/>
      </c>
      <c r="Q72" s="33">
        <f t="shared" si="4"/>
        <v>1000</v>
      </c>
    </row>
    <row r="73" spans="1:17" ht="15" customHeight="1" x14ac:dyDescent="0.25">
      <c r="A73" s="23">
        <v>64</v>
      </c>
      <c r="B73" s="23"/>
      <c r="C73" s="24" t="e">
        <f>IF(A73&gt;0,(VLOOKUP($A73,'[1]Engag Pre'!$A$10:$G$74,3,FALSE))," ")</f>
        <v>#N/A</v>
      </c>
      <c r="D73" s="25" t="str">
        <f>IF(B73&gt;0,(VLOOKUP($B73,'[1]Engag Pou'!$A$10:$G$109,7,FALSE))," ")</f>
        <v xml:space="preserve"> </v>
      </c>
      <c r="E73" s="26" t="str">
        <f>IF(B73&gt;0,(VLOOKUP($B73,'[1]Engag Pou'!$A$10:$G$109,3,FALSE))," ")</f>
        <v xml:space="preserve"> </v>
      </c>
      <c r="F73" s="27" t="str">
        <f>IF(B73&gt;0,(VLOOKUP($B73,'[1]Engag Pou'!$A$10:$G$109,4,FALSE))," ")</f>
        <v xml:space="preserve"> </v>
      </c>
      <c r="G73" s="28" t="str">
        <f>IF(B73&gt;0,(VLOOKUP($B73,'[1]Engag Pou'!$A$10:$G$109,5,FALSE))," ")</f>
        <v xml:space="preserve"> </v>
      </c>
      <c r="H73" s="29" t="str">
        <f>IF(B73&gt;0,(VLOOKUP($B73,'[1]Engag Pou'!$A$10:$G$109,6,FALSE))," ")</f>
        <v xml:space="preserve"> </v>
      </c>
      <c r="I73" s="30"/>
      <c r="J73" s="29" t="str">
        <f>IF(B73&gt;0,(VLOOKUP($B73,'[1]Engag Pou'!$A$10:$I$109,9,FALSE))," ")</f>
        <v xml:space="preserve"> </v>
      </c>
      <c r="K73" s="37" t="str">
        <f t="shared" si="0"/>
        <v xml:space="preserve"> </v>
      </c>
      <c r="L73" s="31" t="str">
        <f>IF(COUNTIF($G$10:$G73,G73)&lt;2,$G73," ")</f>
        <v xml:space="preserve"> </v>
      </c>
      <c r="M73" s="32">
        <f t="shared" si="1"/>
        <v>1000</v>
      </c>
      <c r="N73" s="31" t="str">
        <f>IF(COUNTIF($G$10:$G73,I73)&lt;3,$G73," ")</f>
        <v xml:space="preserve"> </v>
      </c>
      <c r="O73" s="33">
        <f t="shared" si="2"/>
        <v>64</v>
      </c>
      <c r="P73" s="33" t="str">
        <f t="shared" si="3"/>
        <v/>
      </c>
      <c r="Q73" s="33">
        <f t="shared" si="4"/>
        <v>1000</v>
      </c>
    </row>
    <row r="74" spans="1:17" ht="15" customHeight="1" x14ac:dyDescent="0.25">
      <c r="A74" s="23">
        <v>65</v>
      </c>
      <c r="B74" s="23"/>
      <c r="C74" s="24" t="e">
        <f>IF(A74&gt;0,(VLOOKUP($A74,'[1]Engag Pre'!$A$10:$G$74,3,FALSE))," ")</f>
        <v>#N/A</v>
      </c>
      <c r="D74" s="25" t="str">
        <f>IF(B74&gt;0,(VLOOKUP($B74,'[1]Engag Pou'!$A$10:$G$109,7,FALSE))," ")</f>
        <v xml:space="preserve"> </v>
      </c>
      <c r="E74" s="26" t="str">
        <f>IF(B74&gt;0,(VLOOKUP($B74,'[1]Engag Pou'!$A$10:$G$109,3,FALSE))," ")</f>
        <v xml:space="preserve"> </v>
      </c>
      <c r="F74" s="27" t="str">
        <f>IF(B74&gt;0,(VLOOKUP($B74,'[1]Engag Pou'!$A$10:$G$109,4,FALSE))," ")</f>
        <v xml:space="preserve"> </v>
      </c>
      <c r="G74" s="28" t="str">
        <f>IF(B74&gt;0,(VLOOKUP($B74,'[1]Engag Pou'!$A$10:$G$109,5,FALSE))," ")</f>
        <v xml:space="preserve"> </v>
      </c>
      <c r="H74" s="29" t="str">
        <f>IF(B74&gt;0,(VLOOKUP($B74,'[1]Engag Pou'!$A$10:$G$109,6,FALSE))," ")</f>
        <v xml:space="preserve"> </v>
      </c>
      <c r="I74" s="30"/>
      <c r="J74" s="29" t="str">
        <f>IF(B74&gt;0,(VLOOKUP($B74,'[1]Engag Pou'!$A$10:$I$109,9,FALSE))," ")</f>
        <v xml:space="preserve"> </v>
      </c>
      <c r="K74" s="37" t="str">
        <f t="shared" si="0"/>
        <v xml:space="preserve"> </v>
      </c>
      <c r="L74" s="31" t="str">
        <f>IF(COUNTIF($G$10:$G74,G74)&lt;2,$G74," ")</f>
        <v xml:space="preserve"> </v>
      </c>
      <c r="M74" s="32">
        <f t="shared" si="1"/>
        <v>1000</v>
      </c>
      <c r="N74" s="31" t="str">
        <f>IF(COUNTIF($G$10:$G74,I74)&lt;3,$G74," ")</f>
        <v xml:space="preserve"> </v>
      </c>
      <c r="O74" s="33">
        <f t="shared" si="2"/>
        <v>65</v>
      </c>
      <c r="P74" s="33" t="str">
        <f t="shared" si="3"/>
        <v/>
      </c>
      <c r="Q74" s="33">
        <f t="shared" si="4"/>
        <v>1000</v>
      </c>
    </row>
    <row r="75" spans="1:17" ht="15" customHeight="1" x14ac:dyDescent="0.25">
      <c r="A75" s="23">
        <v>66</v>
      </c>
      <c r="B75" s="23"/>
      <c r="C75" s="24" t="e">
        <f>IF(A75&gt;0,(VLOOKUP($A75,'[1]Engag Pre'!$A$10:$G$74,3,FALSE))," ")</f>
        <v>#N/A</v>
      </c>
      <c r="D75" s="25" t="str">
        <f>IF(B75&gt;0,(VLOOKUP($B75,'[1]Engag Pou'!$A$10:$G$109,7,FALSE))," ")</f>
        <v xml:space="preserve"> </v>
      </c>
      <c r="E75" s="26" t="str">
        <f>IF(B75&gt;0,(VLOOKUP($B75,'[1]Engag Pou'!$A$10:$G$109,3,FALSE))," ")</f>
        <v xml:space="preserve"> </v>
      </c>
      <c r="F75" s="27" t="str">
        <f>IF(B75&gt;0,(VLOOKUP($B75,'[1]Engag Pou'!$A$10:$G$109,4,FALSE))," ")</f>
        <v xml:space="preserve"> </v>
      </c>
      <c r="G75" s="28" t="str">
        <f>IF(B75&gt;0,(VLOOKUP($B75,'[1]Engag Pou'!$A$10:$G$109,5,FALSE))," ")</f>
        <v xml:space="preserve"> </v>
      </c>
      <c r="H75" s="29" t="str">
        <f>IF(B75&gt;0,(VLOOKUP($B75,'[1]Engag Pou'!$A$10:$G$109,6,FALSE))," ")</f>
        <v xml:space="preserve"> </v>
      </c>
      <c r="I75" s="30"/>
      <c r="J75" s="29" t="str">
        <f>IF(B75&gt;0,(VLOOKUP($B75,'[1]Engag Pou'!$A$10:$I$109,9,FALSE))," ")</f>
        <v xml:space="preserve"> </v>
      </c>
      <c r="K75" s="37" t="str">
        <f t="shared" ref="K75:K109" si="5">IF(COUNTIF($B$10:$B$109,B75)&gt;1,"Déjà classé"," ")</f>
        <v xml:space="preserve"> </v>
      </c>
      <c r="L75" s="31" t="str">
        <f>IF(COUNTIF($G$10:$G75,G75)&lt;2,$G75," ")</f>
        <v xml:space="preserve"> </v>
      </c>
      <c r="M75" s="32">
        <f t="shared" ref="M75:M109" si="6">IF($G$6&lt;5,1000,(IF(L75=G75,A75,"")))</f>
        <v>1000</v>
      </c>
      <c r="N75" s="31" t="str">
        <f>IF(COUNTIF($G$10:$G75,I75)&lt;3,$G75," ")</f>
        <v xml:space="preserve"> </v>
      </c>
      <c r="O75" s="33">
        <f t="shared" ref="O75:O109" si="7">IF(N75=$G75,$A75,"")</f>
        <v>66</v>
      </c>
      <c r="P75" s="33" t="str">
        <f t="shared" ref="P75:P109" si="8">IF(N75=L75,"",N75)</f>
        <v/>
      </c>
      <c r="Q75" s="33">
        <f t="shared" ref="Q75:Q109" si="9">IF($G$6&lt;5,1000,(IF(P75=$G75,$A75,1000)))</f>
        <v>1000</v>
      </c>
    </row>
    <row r="76" spans="1:17" ht="15" customHeight="1" x14ac:dyDescent="0.25">
      <c r="A76" s="23">
        <v>67</v>
      </c>
      <c r="B76" s="23"/>
      <c r="C76" s="24" t="e">
        <f>IF(A76&gt;0,(VLOOKUP($A76,'[1]Engag Pre'!$A$10:$G$74,3,FALSE))," ")</f>
        <v>#N/A</v>
      </c>
      <c r="D76" s="25" t="str">
        <f>IF(B76&gt;0,(VLOOKUP($B76,'[1]Engag Pou'!$A$10:$G$109,7,FALSE))," ")</f>
        <v xml:space="preserve"> </v>
      </c>
      <c r="E76" s="26" t="str">
        <f>IF(B76&gt;0,(VLOOKUP($B76,'[1]Engag Pou'!$A$10:$G$109,3,FALSE))," ")</f>
        <v xml:space="preserve"> </v>
      </c>
      <c r="F76" s="27" t="str">
        <f>IF(B76&gt;0,(VLOOKUP($B76,'[1]Engag Pou'!$A$10:$G$109,4,FALSE))," ")</f>
        <v xml:space="preserve"> </v>
      </c>
      <c r="G76" s="28" t="str">
        <f>IF(B76&gt;0,(VLOOKUP($B76,'[1]Engag Pou'!$A$10:$G$109,5,FALSE))," ")</f>
        <v xml:space="preserve"> </v>
      </c>
      <c r="H76" s="29" t="str">
        <f>IF(B76&gt;0,(VLOOKUP($B76,'[1]Engag Pou'!$A$10:$G$109,6,FALSE))," ")</f>
        <v xml:space="preserve"> </v>
      </c>
      <c r="I76" s="30"/>
      <c r="J76" s="29" t="str">
        <f>IF(B76&gt;0,(VLOOKUP($B76,'[1]Engag Pou'!$A$10:$I$109,9,FALSE))," ")</f>
        <v xml:space="preserve"> </v>
      </c>
      <c r="K76" s="37" t="str">
        <f t="shared" si="5"/>
        <v xml:space="preserve"> </v>
      </c>
      <c r="L76" s="31" t="str">
        <f>IF(COUNTIF($G$10:$G76,G76)&lt;2,$G76," ")</f>
        <v xml:space="preserve"> </v>
      </c>
      <c r="M76" s="32">
        <f t="shared" si="6"/>
        <v>1000</v>
      </c>
      <c r="N76" s="31" t="str">
        <f>IF(COUNTIF($G$10:$G76,I76)&lt;3,$G76," ")</f>
        <v xml:space="preserve"> </v>
      </c>
      <c r="O76" s="33">
        <f t="shared" si="7"/>
        <v>67</v>
      </c>
      <c r="P76" s="33" t="str">
        <f t="shared" si="8"/>
        <v/>
      </c>
      <c r="Q76" s="33">
        <f t="shared" si="9"/>
        <v>1000</v>
      </c>
    </row>
    <row r="77" spans="1:17" ht="15" customHeight="1" x14ac:dyDescent="0.25">
      <c r="A77" s="23">
        <v>68</v>
      </c>
      <c r="B77" s="23"/>
      <c r="C77" s="24" t="e">
        <f>IF(A77&gt;0,(VLOOKUP($A77,'[1]Engag Pre'!$A$10:$G$74,3,FALSE))," ")</f>
        <v>#N/A</v>
      </c>
      <c r="D77" s="25" t="str">
        <f>IF(B77&gt;0,(VLOOKUP($B77,'[1]Engag Pou'!$A$10:$G$109,7,FALSE))," ")</f>
        <v xml:space="preserve"> </v>
      </c>
      <c r="E77" s="26" t="str">
        <f>IF(B77&gt;0,(VLOOKUP($B77,'[1]Engag Pou'!$A$10:$G$109,3,FALSE))," ")</f>
        <v xml:space="preserve"> </v>
      </c>
      <c r="F77" s="27" t="str">
        <f>IF(B77&gt;0,(VLOOKUP($B77,'[1]Engag Pou'!$A$10:$G$109,4,FALSE))," ")</f>
        <v xml:space="preserve"> </v>
      </c>
      <c r="G77" s="28" t="str">
        <f>IF(B77&gt;0,(VLOOKUP($B77,'[1]Engag Pou'!$A$10:$G$109,5,FALSE))," ")</f>
        <v xml:space="preserve"> </v>
      </c>
      <c r="H77" s="29" t="str">
        <f>IF(B77&gt;0,(VLOOKUP($B77,'[1]Engag Pou'!$A$10:$G$109,6,FALSE))," ")</f>
        <v xml:space="preserve"> </v>
      </c>
      <c r="I77" s="30"/>
      <c r="J77" s="29" t="str">
        <f>IF(B77&gt;0,(VLOOKUP($B77,'[1]Engag Pou'!$A$10:$I$109,9,FALSE))," ")</f>
        <v xml:space="preserve"> </v>
      </c>
      <c r="K77" s="37" t="str">
        <f t="shared" si="5"/>
        <v xml:space="preserve"> </v>
      </c>
      <c r="L77" s="31" t="str">
        <f>IF(COUNTIF($G$10:$G77,G77)&lt;2,$G77," ")</f>
        <v xml:space="preserve"> </v>
      </c>
      <c r="M77" s="32">
        <f t="shared" si="6"/>
        <v>1000</v>
      </c>
      <c r="N77" s="31" t="str">
        <f>IF(COUNTIF($G$10:$G77,I77)&lt;3,$G77," ")</f>
        <v xml:space="preserve"> </v>
      </c>
      <c r="O77" s="33">
        <f t="shared" si="7"/>
        <v>68</v>
      </c>
      <c r="P77" s="33" t="str">
        <f t="shared" si="8"/>
        <v/>
      </c>
      <c r="Q77" s="33">
        <f t="shared" si="9"/>
        <v>1000</v>
      </c>
    </row>
    <row r="78" spans="1:17" ht="15" customHeight="1" x14ac:dyDescent="0.25">
      <c r="A78" s="23">
        <v>69</v>
      </c>
      <c r="B78" s="23"/>
      <c r="C78" s="24" t="e">
        <f>IF(A78&gt;0,(VLOOKUP($A78,'[1]Engag Pre'!$A$10:$G$74,3,FALSE))," ")</f>
        <v>#N/A</v>
      </c>
      <c r="D78" s="25" t="str">
        <f>IF(B78&gt;0,(VLOOKUP($B78,'[1]Engag Pou'!$A$10:$G$109,7,FALSE))," ")</f>
        <v xml:space="preserve"> </v>
      </c>
      <c r="E78" s="26" t="str">
        <f>IF(B78&gt;0,(VLOOKUP($B78,'[1]Engag Pou'!$A$10:$G$109,3,FALSE))," ")</f>
        <v xml:space="preserve"> </v>
      </c>
      <c r="F78" s="27" t="str">
        <f>IF(B78&gt;0,(VLOOKUP($B78,'[1]Engag Pou'!$A$10:$G$109,4,FALSE))," ")</f>
        <v xml:space="preserve"> </v>
      </c>
      <c r="G78" s="28" t="str">
        <f>IF(B78&gt;0,(VLOOKUP($B78,'[1]Engag Pou'!$A$10:$G$109,5,FALSE))," ")</f>
        <v xml:space="preserve"> </v>
      </c>
      <c r="H78" s="29" t="str">
        <f>IF(B78&gt;0,(VLOOKUP($B78,'[1]Engag Pou'!$A$10:$G$109,6,FALSE))," ")</f>
        <v xml:space="preserve"> </v>
      </c>
      <c r="I78" s="30"/>
      <c r="J78" s="29" t="str">
        <f>IF(B78&gt;0,(VLOOKUP($B78,'[1]Engag Pou'!$A$10:$I$109,9,FALSE))," ")</f>
        <v xml:space="preserve"> </v>
      </c>
      <c r="K78" s="37" t="str">
        <f t="shared" si="5"/>
        <v xml:space="preserve"> </v>
      </c>
      <c r="L78" s="31" t="str">
        <f>IF(COUNTIF($G$10:$G78,G78)&lt;2,$G78," ")</f>
        <v xml:space="preserve"> </v>
      </c>
      <c r="M78" s="32">
        <f t="shared" si="6"/>
        <v>1000</v>
      </c>
      <c r="N78" s="31" t="str">
        <f>IF(COUNTIF($G$10:$G78,I78)&lt;3,$G78," ")</f>
        <v xml:space="preserve"> </v>
      </c>
      <c r="O78" s="33">
        <f t="shared" si="7"/>
        <v>69</v>
      </c>
      <c r="P78" s="33" t="str">
        <f t="shared" si="8"/>
        <v/>
      </c>
      <c r="Q78" s="33">
        <f t="shared" si="9"/>
        <v>1000</v>
      </c>
    </row>
    <row r="79" spans="1:17" ht="15" customHeight="1" x14ac:dyDescent="0.25">
      <c r="A79" s="23">
        <v>70</v>
      </c>
      <c r="B79" s="23"/>
      <c r="C79" s="24" t="e">
        <f>IF(A79&gt;0,(VLOOKUP($A79,'[1]Engag Pre'!$A$10:$G$74,3,FALSE))," ")</f>
        <v>#N/A</v>
      </c>
      <c r="D79" s="25" t="str">
        <f>IF(B79&gt;0,(VLOOKUP($B79,'[1]Engag Pou'!$A$10:$G$109,7,FALSE))," ")</f>
        <v xml:space="preserve"> </v>
      </c>
      <c r="E79" s="26" t="str">
        <f>IF(B79&gt;0,(VLOOKUP($B79,'[1]Engag Pou'!$A$10:$G$109,3,FALSE))," ")</f>
        <v xml:space="preserve"> </v>
      </c>
      <c r="F79" s="27" t="str">
        <f>IF(B79&gt;0,(VLOOKUP($B79,'[1]Engag Pou'!$A$10:$G$109,4,FALSE))," ")</f>
        <v xml:space="preserve"> </v>
      </c>
      <c r="G79" s="28" t="str">
        <f>IF(B79&gt;0,(VLOOKUP($B79,'[1]Engag Pou'!$A$10:$G$109,5,FALSE))," ")</f>
        <v xml:space="preserve"> </v>
      </c>
      <c r="H79" s="29" t="str">
        <f>IF(B79&gt;0,(VLOOKUP($B79,'[1]Engag Pou'!$A$10:$G$109,6,FALSE))," ")</f>
        <v xml:space="preserve"> </v>
      </c>
      <c r="I79" s="30"/>
      <c r="J79" s="29" t="str">
        <f>IF(B79&gt;0,(VLOOKUP($B79,'[1]Engag Pou'!$A$10:$I$109,9,FALSE))," ")</f>
        <v xml:space="preserve"> </v>
      </c>
      <c r="K79" s="37" t="str">
        <f t="shared" si="5"/>
        <v xml:space="preserve"> </v>
      </c>
      <c r="L79" s="31" t="str">
        <f>IF(COUNTIF($G$10:$G79,G79)&lt;2,$G79," ")</f>
        <v xml:space="preserve"> </v>
      </c>
      <c r="M79" s="32">
        <f t="shared" si="6"/>
        <v>1000</v>
      </c>
      <c r="N79" s="31" t="str">
        <f>IF(COUNTIF($G$10:$G79,I79)&lt;3,$G79," ")</f>
        <v xml:space="preserve"> </v>
      </c>
      <c r="O79" s="33">
        <f t="shared" si="7"/>
        <v>70</v>
      </c>
      <c r="P79" s="33" t="str">
        <f t="shared" si="8"/>
        <v/>
      </c>
      <c r="Q79" s="33">
        <f t="shared" si="9"/>
        <v>1000</v>
      </c>
    </row>
    <row r="80" spans="1:17" ht="15" customHeight="1" x14ac:dyDescent="0.25">
      <c r="A80" s="23">
        <v>71</v>
      </c>
      <c r="B80" s="23"/>
      <c r="C80" s="24" t="e">
        <f>IF(A80&gt;0,(VLOOKUP($A80,'[1]Engag Pre'!$A$10:$G$74,3,FALSE))," ")</f>
        <v>#N/A</v>
      </c>
      <c r="D80" s="25" t="str">
        <f>IF(B80&gt;0,(VLOOKUP($B80,'[1]Engag Pou'!$A$10:$G$109,7,FALSE))," ")</f>
        <v xml:space="preserve"> </v>
      </c>
      <c r="E80" s="26" t="str">
        <f>IF(B80&gt;0,(VLOOKUP($B80,'[1]Engag Pou'!$A$10:$G$109,3,FALSE))," ")</f>
        <v xml:space="preserve"> </v>
      </c>
      <c r="F80" s="27" t="str">
        <f>IF(B80&gt;0,(VLOOKUP($B80,'[1]Engag Pou'!$A$10:$G$109,4,FALSE))," ")</f>
        <v xml:space="preserve"> </v>
      </c>
      <c r="G80" s="28" t="str">
        <f>IF(B80&gt;0,(VLOOKUP($B80,'[1]Engag Pou'!$A$10:$G$109,5,FALSE))," ")</f>
        <v xml:space="preserve"> </v>
      </c>
      <c r="H80" s="29" t="str">
        <f>IF(B80&gt;0,(VLOOKUP($B80,'[1]Engag Pou'!$A$10:$G$109,6,FALSE))," ")</f>
        <v xml:space="preserve"> </v>
      </c>
      <c r="I80" s="30"/>
      <c r="J80" s="29" t="str">
        <f>IF(B80&gt;0,(VLOOKUP($B80,'[1]Engag Pou'!$A$10:$I$109,9,FALSE))," ")</f>
        <v xml:space="preserve"> </v>
      </c>
      <c r="K80" s="37" t="str">
        <f t="shared" si="5"/>
        <v xml:space="preserve"> </v>
      </c>
      <c r="L80" s="31" t="str">
        <f>IF(COUNTIF($G$10:$G80,G80)&lt;2,$G80," ")</f>
        <v xml:space="preserve"> </v>
      </c>
      <c r="M80" s="32">
        <f t="shared" si="6"/>
        <v>1000</v>
      </c>
      <c r="N80" s="31" t="str">
        <f>IF(COUNTIF($G$10:$G80,I80)&lt;3,$G80," ")</f>
        <v xml:space="preserve"> </v>
      </c>
      <c r="O80" s="33">
        <f t="shared" si="7"/>
        <v>71</v>
      </c>
      <c r="P80" s="33" t="str">
        <f t="shared" si="8"/>
        <v/>
      </c>
      <c r="Q80" s="33">
        <f t="shared" si="9"/>
        <v>1000</v>
      </c>
    </row>
    <row r="81" spans="1:17" ht="15" customHeight="1" x14ac:dyDescent="0.25">
      <c r="A81" s="23">
        <v>72</v>
      </c>
      <c r="B81" s="23"/>
      <c r="C81" s="24" t="e">
        <f>IF(A81&gt;0,(VLOOKUP($A81,'[1]Engag Pre'!$A$10:$G$74,3,FALSE))," ")</f>
        <v>#N/A</v>
      </c>
      <c r="D81" s="25" t="str">
        <f>IF(B81&gt;0,(VLOOKUP($B81,'[1]Engag Pou'!$A$10:$G$109,7,FALSE))," ")</f>
        <v xml:space="preserve"> </v>
      </c>
      <c r="E81" s="26" t="str">
        <f>IF(B81&gt;0,(VLOOKUP($B81,'[1]Engag Pou'!$A$10:$G$109,3,FALSE))," ")</f>
        <v xml:space="preserve"> </v>
      </c>
      <c r="F81" s="27" t="str">
        <f>IF(B81&gt;0,(VLOOKUP($B81,'[1]Engag Pou'!$A$10:$G$109,4,FALSE))," ")</f>
        <v xml:space="preserve"> </v>
      </c>
      <c r="G81" s="28" t="str">
        <f>IF(B81&gt;0,(VLOOKUP($B81,'[1]Engag Pou'!$A$10:$G$109,5,FALSE))," ")</f>
        <v xml:space="preserve"> </v>
      </c>
      <c r="H81" s="29" t="str">
        <f>IF(B81&gt;0,(VLOOKUP($B81,'[1]Engag Pou'!$A$10:$G$109,6,FALSE))," ")</f>
        <v xml:space="preserve"> </v>
      </c>
      <c r="I81" s="30"/>
      <c r="J81" s="29" t="str">
        <f>IF(B81&gt;0,(VLOOKUP($B81,'[1]Engag Pou'!$A$10:$I$109,9,FALSE))," ")</f>
        <v xml:space="preserve"> </v>
      </c>
      <c r="K81" s="37" t="str">
        <f t="shared" si="5"/>
        <v xml:space="preserve"> </v>
      </c>
      <c r="L81" s="31" t="str">
        <f>IF(COUNTIF($G$10:$G81,G81)&lt;2,$G81," ")</f>
        <v xml:space="preserve"> </v>
      </c>
      <c r="M81" s="32">
        <f t="shared" si="6"/>
        <v>1000</v>
      </c>
      <c r="N81" s="31" t="str">
        <f>IF(COUNTIF($G$10:$G81,I81)&lt;3,$G81," ")</f>
        <v xml:space="preserve"> </v>
      </c>
      <c r="O81" s="33">
        <f t="shared" si="7"/>
        <v>72</v>
      </c>
      <c r="P81" s="33" t="str">
        <f t="shared" si="8"/>
        <v/>
      </c>
      <c r="Q81" s="33">
        <f t="shared" si="9"/>
        <v>1000</v>
      </c>
    </row>
    <row r="82" spans="1:17" ht="15" customHeight="1" x14ac:dyDescent="0.25">
      <c r="A82" s="23">
        <v>73</v>
      </c>
      <c r="B82" s="23"/>
      <c r="C82" s="24" t="e">
        <f>IF(A82&gt;0,(VLOOKUP($A82,'[1]Engag Pre'!$A$10:$G$74,3,FALSE))," ")</f>
        <v>#N/A</v>
      </c>
      <c r="D82" s="25" t="str">
        <f>IF(B82&gt;0,(VLOOKUP($B82,'[1]Engag Pou'!$A$10:$G$109,7,FALSE))," ")</f>
        <v xml:space="preserve"> </v>
      </c>
      <c r="E82" s="26" t="str">
        <f>IF(B82&gt;0,(VLOOKUP($B82,'[1]Engag Pou'!$A$10:$G$109,3,FALSE))," ")</f>
        <v xml:space="preserve"> </v>
      </c>
      <c r="F82" s="27" t="str">
        <f>IF(B82&gt;0,(VLOOKUP($B82,'[1]Engag Pou'!$A$10:$G$109,4,FALSE))," ")</f>
        <v xml:space="preserve"> </v>
      </c>
      <c r="G82" s="28" t="str">
        <f>IF(B82&gt;0,(VLOOKUP($B82,'[1]Engag Pou'!$A$10:$G$109,5,FALSE))," ")</f>
        <v xml:space="preserve"> </v>
      </c>
      <c r="H82" s="29" t="str">
        <f>IF(B82&gt;0,(VLOOKUP($B82,'[1]Engag Pou'!$A$10:$G$109,6,FALSE))," ")</f>
        <v xml:space="preserve"> </v>
      </c>
      <c r="I82" s="30"/>
      <c r="J82" s="29" t="str">
        <f>IF(B82&gt;0,(VLOOKUP($B82,'[1]Engag Pou'!$A$10:$I$109,9,FALSE))," ")</f>
        <v xml:space="preserve"> </v>
      </c>
      <c r="K82" s="37" t="str">
        <f t="shared" si="5"/>
        <v xml:space="preserve"> </v>
      </c>
      <c r="L82" s="31" t="str">
        <f>IF(COUNTIF($G$10:$G82,G82)&lt;2,$G82," ")</f>
        <v xml:space="preserve"> </v>
      </c>
      <c r="M82" s="32">
        <f t="shared" si="6"/>
        <v>1000</v>
      </c>
      <c r="N82" s="31" t="str">
        <f>IF(COUNTIF($G$10:$G82,I82)&lt;3,$G82," ")</f>
        <v xml:space="preserve"> </v>
      </c>
      <c r="O82" s="33">
        <f t="shared" si="7"/>
        <v>73</v>
      </c>
      <c r="P82" s="33" t="str">
        <f t="shared" si="8"/>
        <v/>
      </c>
      <c r="Q82" s="33">
        <f t="shared" si="9"/>
        <v>1000</v>
      </c>
    </row>
    <row r="83" spans="1:17" ht="15" customHeight="1" x14ac:dyDescent="0.25">
      <c r="A83" s="23">
        <v>74</v>
      </c>
      <c r="B83" s="23"/>
      <c r="C83" s="24" t="e">
        <f>IF(A83&gt;0,(VLOOKUP($A83,'[1]Engag Pre'!$A$10:$G$74,3,FALSE))," ")</f>
        <v>#N/A</v>
      </c>
      <c r="D83" s="25" t="str">
        <f>IF(B83&gt;0,(VLOOKUP($B83,'[1]Engag Pou'!$A$10:$G$109,7,FALSE))," ")</f>
        <v xml:space="preserve"> </v>
      </c>
      <c r="E83" s="26" t="str">
        <f>IF(B83&gt;0,(VLOOKUP($B83,'[1]Engag Pou'!$A$10:$G$109,3,FALSE))," ")</f>
        <v xml:space="preserve"> </v>
      </c>
      <c r="F83" s="27" t="str">
        <f>IF(B83&gt;0,(VLOOKUP($B83,'[1]Engag Pou'!$A$10:$G$109,4,FALSE))," ")</f>
        <v xml:space="preserve"> </v>
      </c>
      <c r="G83" s="28" t="str">
        <f>IF(B83&gt;0,(VLOOKUP($B83,'[1]Engag Pou'!$A$10:$G$109,5,FALSE))," ")</f>
        <v xml:space="preserve"> </v>
      </c>
      <c r="H83" s="29" t="str">
        <f>IF(B83&gt;0,(VLOOKUP($B83,'[1]Engag Pou'!$A$10:$G$109,6,FALSE))," ")</f>
        <v xml:space="preserve"> </v>
      </c>
      <c r="I83" s="30"/>
      <c r="J83" s="29" t="str">
        <f>IF(B83&gt;0,(VLOOKUP($B83,'[1]Engag Pou'!$A$10:$I$109,9,FALSE))," ")</f>
        <v xml:space="preserve"> </v>
      </c>
      <c r="K83" s="37" t="str">
        <f t="shared" si="5"/>
        <v xml:space="preserve"> </v>
      </c>
      <c r="L83" s="31" t="str">
        <f>IF(COUNTIF($G$10:$G83,G83)&lt;2,$G83," ")</f>
        <v xml:space="preserve"> </v>
      </c>
      <c r="M83" s="32">
        <f t="shared" si="6"/>
        <v>1000</v>
      </c>
      <c r="N83" s="31" t="str">
        <f>IF(COUNTIF($G$10:$G83,I83)&lt;3,$G83," ")</f>
        <v xml:space="preserve"> </v>
      </c>
      <c r="O83" s="33">
        <f t="shared" si="7"/>
        <v>74</v>
      </c>
      <c r="P83" s="33" t="str">
        <f t="shared" si="8"/>
        <v/>
      </c>
      <c r="Q83" s="33">
        <f t="shared" si="9"/>
        <v>1000</v>
      </c>
    </row>
    <row r="84" spans="1:17" ht="15" customHeight="1" x14ac:dyDescent="0.25">
      <c r="A84" s="23">
        <v>75</v>
      </c>
      <c r="B84" s="23"/>
      <c r="C84" s="24" t="e">
        <f>IF(A84&gt;0,(VLOOKUP($A84,'[1]Engag Pre'!$A$10:$G$74,3,FALSE))," ")</f>
        <v>#N/A</v>
      </c>
      <c r="D84" s="25" t="str">
        <f>IF(B84&gt;0,(VLOOKUP($B84,'[1]Engag Pou'!$A$10:$G$109,7,FALSE))," ")</f>
        <v xml:space="preserve"> </v>
      </c>
      <c r="E84" s="26" t="str">
        <f>IF(B84&gt;0,(VLOOKUP($B84,'[1]Engag Pou'!$A$10:$G$109,3,FALSE))," ")</f>
        <v xml:space="preserve"> </v>
      </c>
      <c r="F84" s="27" t="str">
        <f>IF(B84&gt;0,(VLOOKUP($B84,'[1]Engag Pou'!$A$10:$G$109,4,FALSE))," ")</f>
        <v xml:space="preserve"> </v>
      </c>
      <c r="G84" s="28" t="str">
        <f>IF(B84&gt;0,(VLOOKUP($B84,'[1]Engag Pou'!$A$10:$G$109,5,FALSE))," ")</f>
        <v xml:space="preserve"> </v>
      </c>
      <c r="H84" s="29" t="str">
        <f>IF(B84&gt;0,(VLOOKUP($B84,'[1]Engag Pou'!$A$10:$G$109,6,FALSE))," ")</f>
        <v xml:space="preserve"> </v>
      </c>
      <c r="I84" s="30"/>
      <c r="J84" s="29" t="str">
        <f>IF(B84&gt;0,(VLOOKUP($B84,'[1]Engag Pou'!$A$10:$I$109,9,FALSE))," ")</f>
        <v xml:space="preserve"> </v>
      </c>
      <c r="K84" s="37" t="str">
        <f t="shared" si="5"/>
        <v xml:space="preserve"> </v>
      </c>
      <c r="L84" s="31" t="str">
        <f>IF(COUNTIF($G$10:$G84,G84)&lt;2,$G84," ")</f>
        <v xml:space="preserve"> </v>
      </c>
      <c r="M84" s="32">
        <f t="shared" si="6"/>
        <v>1000</v>
      </c>
      <c r="N84" s="31" t="str">
        <f>IF(COUNTIF($G$10:$G84,I84)&lt;3,$G84," ")</f>
        <v xml:space="preserve"> </v>
      </c>
      <c r="O84" s="33">
        <f t="shared" si="7"/>
        <v>75</v>
      </c>
      <c r="P84" s="33" t="str">
        <f t="shared" si="8"/>
        <v/>
      </c>
      <c r="Q84" s="33">
        <f t="shared" si="9"/>
        <v>1000</v>
      </c>
    </row>
    <row r="85" spans="1:17" ht="15" customHeight="1" x14ac:dyDescent="0.25">
      <c r="A85" s="23">
        <v>76</v>
      </c>
      <c r="B85" s="23"/>
      <c r="C85" s="24" t="e">
        <f>IF(A85&gt;0,(VLOOKUP($A85,'[1]Engag Pre'!$A$10:$G$74,3,FALSE))," ")</f>
        <v>#N/A</v>
      </c>
      <c r="D85" s="25" t="str">
        <f>IF(B85&gt;0,(VLOOKUP($B85,'[1]Engag Pou'!$A$10:$G$109,7,FALSE))," ")</f>
        <v xml:space="preserve"> </v>
      </c>
      <c r="E85" s="26" t="str">
        <f>IF(B85&gt;0,(VLOOKUP($B85,'[1]Engag Pou'!$A$10:$G$109,3,FALSE))," ")</f>
        <v xml:space="preserve"> </v>
      </c>
      <c r="F85" s="27" t="str">
        <f>IF(B85&gt;0,(VLOOKUP($B85,'[1]Engag Pou'!$A$10:$G$109,4,FALSE))," ")</f>
        <v xml:space="preserve"> </v>
      </c>
      <c r="G85" s="28" t="str">
        <f>IF(B85&gt;0,(VLOOKUP($B85,'[1]Engag Pou'!$A$10:$G$109,5,FALSE))," ")</f>
        <v xml:space="preserve"> </v>
      </c>
      <c r="H85" s="29" t="str">
        <f>IF(B85&gt;0,(VLOOKUP($B85,'[1]Engag Pou'!$A$10:$G$109,6,FALSE))," ")</f>
        <v xml:space="preserve"> </v>
      </c>
      <c r="I85" s="30"/>
      <c r="J85" s="29" t="str">
        <f>IF(B85&gt;0,(VLOOKUP($B85,'[1]Engag Pou'!$A$10:$I$109,9,FALSE))," ")</f>
        <v xml:space="preserve"> </v>
      </c>
      <c r="K85" s="37" t="str">
        <f t="shared" si="5"/>
        <v xml:space="preserve"> </v>
      </c>
      <c r="L85" s="31" t="str">
        <f>IF(COUNTIF($G$10:$G85,G85)&lt;2,$G85," ")</f>
        <v xml:space="preserve"> </v>
      </c>
      <c r="M85" s="32">
        <f t="shared" si="6"/>
        <v>1000</v>
      </c>
      <c r="N85" s="31" t="str">
        <f>IF(COUNTIF($G$10:$G85,I85)&lt;3,$G85," ")</f>
        <v xml:space="preserve"> </v>
      </c>
      <c r="O85" s="33">
        <f t="shared" si="7"/>
        <v>76</v>
      </c>
      <c r="P85" s="33" t="str">
        <f t="shared" si="8"/>
        <v/>
      </c>
      <c r="Q85" s="33">
        <f t="shared" si="9"/>
        <v>1000</v>
      </c>
    </row>
    <row r="86" spans="1:17" ht="15" customHeight="1" x14ac:dyDescent="0.25">
      <c r="A86" s="23">
        <v>77</v>
      </c>
      <c r="B86" s="23"/>
      <c r="C86" s="24" t="e">
        <f>IF(A86&gt;0,(VLOOKUP($A86,'[1]Engag Pre'!$A$10:$G$74,3,FALSE))," ")</f>
        <v>#N/A</v>
      </c>
      <c r="D86" s="25" t="str">
        <f>IF(B86&gt;0,(VLOOKUP($B86,'[1]Engag Pou'!$A$10:$G$109,7,FALSE))," ")</f>
        <v xml:space="preserve"> </v>
      </c>
      <c r="E86" s="26" t="str">
        <f>IF(B86&gt;0,(VLOOKUP($B86,'[1]Engag Pou'!$A$10:$G$109,3,FALSE))," ")</f>
        <v xml:space="preserve"> </v>
      </c>
      <c r="F86" s="27" t="str">
        <f>IF(B86&gt;0,(VLOOKUP($B86,'[1]Engag Pou'!$A$10:$G$109,4,FALSE))," ")</f>
        <v xml:space="preserve"> </v>
      </c>
      <c r="G86" s="28" t="str">
        <f>IF(B86&gt;0,(VLOOKUP($B86,'[1]Engag Pou'!$A$10:$G$109,5,FALSE))," ")</f>
        <v xml:space="preserve"> </v>
      </c>
      <c r="H86" s="29" t="str">
        <f>IF(B86&gt;0,(VLOOKUP($B86,'[1]Engag Pou'!$A$10:$G$109,6,FALSE))," ")</f>
        <v xml:space="preserve"> </v>
      </c>
      <c r="I86" s="30"/>
      <c r="J86" s="29" t="str">
        <f>IF(B86&gt;0,(VLOOKUP($B86,'[1]Engag Pou'!$A$10:$I$109,9,FALSE))," ")</f>
        <v xml:space="preserve"> </v>
      </c>
      <c r="K86" s="37" t="str">
        <f t="shared" si="5"/>
        <v xml:space="preserve"> </v>
      </c>
      <c r="L86" s="31" t="str">
        <f>IF(COUNTIF($G$10:$G86,G86)&lt;2,$G86," ")</f>
        <v xml:space="preserve"> </v>
      </c>
      <c r="M86" s="32">
        <f t="shared" si="6"/>
        <v>1000</v>
      </c>
      <c r="N86" s="31" t="str">
        <f>IF(COUNTIF($G$10:$G86,I86)&lt;3,$G86," ")</f>
        <v xml:space="preserve"> </v>
      </c>
      <c r="O86" s="33">
        <f t="shared" si="7"/>
        <v>77</v>
      </c>
      <c r="P86" s="33" t="str">
        <f t="shared" si="8"/>
        <v/>
      </c>
      <c r="Q86" s="33">
        <f t="shared" si="9"/>
        <v>1000</v>
      </c>
    </row>
    <row r="87" spans="1:17" ht="15" customHeight="1" x14ac:dyDescent="0.25">
      <c r="A87" s="23">
        <v>78</v>
      </c>
      <c r="B87" s="23"/>
      <c r="C87" s="24" t="e">
        <f>IF(A87&gt;0,(VLOOKUP($A87,'[1]Engag Pre'!$A$10:$G$74,3,FALSE))," ")</f>
        <v>#N/A</v>
      </c>
      <c r="D87" s="25" t="str">
        <f>IF(B87&gt;0,(VLOOKUP($B87,'[1]Engag Pou'!$A$10:$G$109,7,FALSE))," ")</f>
        <v xml:space="preserve"> </v>
      </c>
      <c r="E87" s="26" t="str">
        <f>IF(B87&gt;0,(VLOOKUP($B87,'[1]Engag Pou'!$A$10:$G$109,3,FALSE))," ")</f>
        <v xml:space="preserve"> </v>
      </c>
      <c r="F87" s="27" t="str">
        <f>IF(B87&gt;0,(VLOOKUP($B87,'[1]Engag Pou'!$A$10:$G$109,4,FALSE))," ")</f>
        <v xml:space="preserve"> </v>
      </c>
      <c r="G87" s="28" t="str">
        <f>IF(B87&gt;0,(VLOOKUP($B87,'[1]Engag Pou'!$A$10:$G$109,5,FALSE))," ")</f>
        <v xml:space="preserve"> </v>
      </c>
      <c r="H87" s="29" t="str">
        <f>IF(B87&gt;0,(VLOOKUP($B87,'[1]Engag Pou'!$A$10:$G$109,6,FALSE))," ")</f>
        <v xml:space="preserve"> </v>
      </c>
      <c r="I87" s="30"/>
      <c r="J87" s="29" t="str">
        <f>IF(B87&gt;0,(VLOOKUP($B87,'[1]Engag Pou'!$A$10:$I$109,9,FALSE))," ")</f>
        <v xml:space="preserve"> </v>
      </c>
      <c r="K87" s="37" t="str">
        <f t="shared" si="5"/>
        <v xml:space="preserve"> </v>
      </c>
      <c r="L87" s="31" t="str">
        <f>IF(COUNTIF($G$10:$G87,G87)&lt;2,$G87," ")</f>
        <v xml:space="preserve"> </v>
      </c>
      <c r="M87" s="32">
        <f t="shared" si="6"/>
        <v>1000</v>
      </c>
      <c r="N87" s="31" t="str">
        <f>IF(COUNTIF($G$10:$G87,I87)&lt;3,$G87," ")</f>
        <v xml:space="preserve"> </v>
      </c>
      <c r="O87" s="33">
        <f t="shared" si="7"/>
        <v>78</v>
      </c>
      <c r="P87" s="33" t="str">
        <f t="shared" si="8"/>
        <v/>
      </c>
      <c r="Q87" s="33">
        <f t="shared" si="9"/>
        <v>1000</v>
      </c>
    </row>
    <row r="88" spans="1:17" ht="15" customHeight="1" x14ac:dyDescent="0.25">
      <c r="A88" s="23">
        <v>79</v>
      </c>
      <c r="B88" s="23"/>
      <c r="C88" s="24" t="e">
        <f>IF(A88&gt;0,(VLOOKUP($A88,'[1]Engag Pre'!$A$10:$G$74,3,FALSE))," ")</f>
        <v>#N/A</v>
      </c>
      <c r="D88" s="25" t="str">
        <f>IF(B88&gt;0,(VLOOKUP($B88,'[1]Engag Pou'!$A$10:$G$109,7,FALSE))," ")</f>
        <v xml:space="preserve"> </v>
      </c>
      <c r="E88" s="26" t="str">
        <f>IF(B88&gt;0,(VLOOKUP($B88,'[1]Engag Pou'!$A$10:$G$109,3,FALSE))," ")</f>
        <v xml:space="preserve"> </v>
      </c>
      <c r="F88" s="27" t="str">
        <f>IF(B88&gt;0,(VLOOKUP($B88,'[1]Engag Pou'!$A$10:$G$109,4,FALSE))," ")</f>
        <v xml:space="preserve"> </v>
      </c>
      <c r="G88" s="28" t="str">
        <f>IF(B88&gt;0,(VLOOKUP($B88,'[1]Engag Pou'!$A$10:$G$109,5,FALSE))," ")</f>
        <v xml:space="preserve"> </v>
      </c>
      <c r="H88" s="29" t="str">
        <f>IF(B88&gt;0,(VLOOKUP($B88,'[1]Engag Pou'!$A$10:$G$109,6,FALSE))," ")</f>
        <v xml:space="preserve"> </v>
      </c>
      <c r="I88" s="30"/>
      <c r="J88" s="29" t="str">
        <f>IF(B88&gt;0,(VLOOKUP($B88,'[1]Engag Pou'!$A$10:$I$109,9,FALSE))," ")</f>
        <v xml:space="preserve"> </v>
      </c>
      <c r="K88" s="37" t="str">
        <f t="shared" si="5"/>
        <v xml:space="preserve"> </v>
      </c>
      <c r="L88" s="31" t="str">
        <f>IF(COUNTIF($G$10:$G88,G88)&lt;2,$G88," ")</f>
        <v xml:space="preserve"> </v>
      </c>
      <c r="M88" s="32">
        <f t="shared" si="6"/>
        <v>1000</v>
      </c>
      <c r="N88" s="31" t="str">
        <f>IF(COUNTIF($G$10:$G88,I88)&lt;3,$G88," ")</f>
        <v xml:space="preserve"> </v>
      </c>
      <c r="O88" s="33">
        <f t="shared" si="7"/>
        <v>79</v>
      </c>
      <c r="P88" s="33" t="str">
        <f t="shared" si="8"/>
        <v/>
      </c>
      <c r="Q88" s="33">
        <f t="shared" si="9"/>
        <v>1000</v>
      </c>
    </row>
    <row r="89" spans="1:17" ht="15" customHeight="1" x14ac:dyDescent="0.25">
      <c r="A89" s="23">
        <v>80</v>
      </c>
      <c r="B89" s="23"/>
      <c r="C89" s="24" t="e">
        <f>IF(A89&gt;0,(VLOOKUP($A89,'[1]Engag Pre'!$A$10:$G$74,3,FALSE))," ")</f>
        <v>#N/A</v>
      </c>
      <c r="D89" s="25" t="str">
        <f>IF(B89&gt;0,(VLOOKUP($B89,'[1]Engag Pou'!$A$10:$G$109,7,FALSE))," ")</f>
        <v xml:space="preserve"> </v>
      </c>
      <c r="E89" s="26" t="str">
        <f>IF(B89&gt;0,(VLOOKUP($B89,'[1]Engag Pou'!$A$10:$G$109,3,FALSE))," ")</f>
        <v xml:space="preserve"> </v>
      </c>
      <c r="F89" s="27" t="str">
        <f>IF(B89&gt;0,(VLOOKUP($B89,'[1]Engag Pou'!$A$10:$G$109,4,FALSE))," ")</f>
        <v xml:space="preserve"> </v>
      </c>
      <c r="G89" s="28" t="str">
        <f>IF(B89&gt;0,(VLOOKUP($B89,'[1]Engag Pou'!$A$10:$G$109,5,FALSE))," ")</f>
        <v xml:space="preserve"> </v>
      </c>
      <c r="H89" s="29" t="str">
        <f>IF(B89&gt;0,(VLOOKUP($B89,'[1]Engag Pou'!$A$10:$G$109,6,FALSE))," ")</f>
        <v xml:space="preserve"> </v>
      </c>
      <c r="I89" s="30"/>
      <c r="J89" s="29" t="str">
        <f>IF(B89&gt;0,(VLOOKUP($B89,'[1]Engag Pou'!$A$10:$I$109,9,FALSE))," ")</f>
        <v xml:space="preserve"> </v>
      </c>
      <c r="K89" s="37" t="str">
        <f t="shared" si="5"/>
        <v xml:space="preserve"> </v>
      </c>
      <c r="L89" s="31" t="str">
        <f>IF(COUNTIF($G$10:$G89,G89)&lt;2,$G89," ")</f>
        <v xml:space="preserve"> </v>
      </c>
      <c r="M89" s="32">
        <f t="shared" si="6"/>
        <v>1000</v>
      </c>
      <c r="N89" s="31" t="str">
        <f>IF(COUNTIF($G$10:$G89,I89)&lt;3,$G89," ")</f>
        <v xml:space="preserve"> </v>
      </c>
      <c r="O89" s="33">
        <f t="shared" si="7"/>
        <v>80</v>
      </c>
      <c r="P89" s="33" t="str">
        <f t="shared" si="8"/>
        <v/>
      </c>
      <c r="Q89" s="33">
        <f t="shared" si="9"/>
        <v>1000</v>
      </c>
    </row>
    <row r="90" spans="1:17" ht="15" customHeight="1" x14ac:dyDescent="0.25">
      <c r="A90" s="23">
        <v>81</v>
      </c>
      <c r="B90" s="23"/>
      <c r="C90" s="24" t="e">
        <f>IF(A90&gt;0,(VLOOKUP($A90,'[1]Engag Pre'!$A$10:$G$74,3,FALSE))," ")</f>
        <v>#N/A</v>
      </c>
      <c r="D90" s="25" t="str">
        <f>IF(B90&gt;0,(VLOOKUP($B90,'[1]Engag Pou'!$A$10:$G$109,7,FALSE))," ")</f>
        <v xml:space="preserve"> </v>
      </c>
      <c r="E90" s="26" t="str">
        <f>IF(B90&gt;0,(VLOOKUP($B90,'[1]Engag Pou'!$A$10:$G$109,3,FALSE))," ")</f>
        <v xml:space="preserve"> </v>
      </c>
      <c r="F90" s="27" t="str">
        <f>IF(B90&gt;0,(VLOOKUP($B90,'[1]Engag Pou'!$A$10:$G$109,4,FALSE))," ")</f>
        <v xml:space="preserve"> </v>
      </c>
      <c r="G90" s="28" t="str">
        <f>IF(B90&gt;0,(VLOOKUP($B90,'[1]Engag Pou'!$A$10:$G$109,5,FALSE))," ")</f>
        <v xml:space="preserve"> </v>
      </c>
      <c r="H90" s="29" t="str">
        <f>IF(B90&gt;0,(VLOOKUP($B90,'[1]Engag Pou'!$A$10:$G$109,6,FALSE))," ")</f>
        <v xml:space="preserve"> </v>
      </c>
      <c r="I90" s="30"/>
      <c r="J90" s="29" t="str">
        <f>IF(B90&gt;0,(VLOOKUP($B90,'[1]Engag Pou'!$A$10:$I$109,9,FALSE))," ")</f>
        <v xml:space="preserve"> </v>
      </c>
      <c r="K90" s="37" t="str">
        <f t="shared" si="5"/>
        <v xml:space="preserve"> </v>
      </c>
      <c r="L90" s="31" t="str">
        <f>IF(COUNTIF($G$10:$G90,G90)&lt;2,$G90," ")</f>
        <v xml:space="preserve"> </v>
      </c>
      <c r="M90" s="32">
        <f t="shared" si="6"/>
        <v>1000</v>
      </c>
      <c r="N90" s="31" t="str">
        <f>IF(COUNTIF($G$10:$G90,I90)&lt;3,$G90," ")</f>
        <v xml:space="preserve"> </v>
      </c>
      <c r="O90" s="33">
        <f t="shared" si="7"/>
        <v>81</v>
      </c>
      <c r="P90" s="33" t="str">
        <f t="shared" si="8"/>
        <v/>
      </c>
      <c r="Q90" s="33">
        <f t="shared" si="9"/>
        <v>1000</v>
      </c>
    </row>
    <row r="91" spans="1:17" ht="15" customHeight="1" x14ac:dyDescent="0.25">
      <c r="A91" s="23">
        <v>82</v>
      </c>
      <c r="B91" s="23"/>
      <c r="C91" s="24" t="e">
        <f>IF(A91&gt;0,(VLOOKUP($A91,'[1]Engag Pre'!$A$10:$G$74,3,FALSE))," ")</f>
        <v>#N/A</v>
      </c>
      <c r="D91" s="25" t="str">
        <f>IF(B91&gt;0,(VLOOKUP($B91,'[1]Engag Pou'!$A$10:$G$109,7,FALSE))," ")</f>
        <v xml:space="preserve"> </v>
      </c>
      <c r="E91" s="26" t="str">
        <f>IF(B91&gt;0,(VLOOKUP($B91,'[1]Engag Pou'!$A$10:$G$109,3,FALSE))," ")</f>
        <v xml:space="preserve"> </v>
      </c>
      <c r="F91" s="27" t="str">
        <f>IF(B91&gt;0,(VLOOKUP($B91,'[1]Engag Pou'!$A$10:$G$109,4,FALSE))," ")</f>
        <v xml:space="preserve"> </v>
      </c>
      <c r="G91" s="28" t="str">
        <f>IF(B91&gt;0,(VLOOKUP($B91,'[1]Engag Pou'!$A$10:$G$109,5,FALSE))," ")</f>
        <v xml:space="preserve"> </v>
      </c>
      <c r="H91" s="29" t="str">
        <f>IF(B91&gt;0,(VLOOKUP($B91,'[1]Engag Pou'!$A$10:$G$109,6,FALSE))," ")</f>
        <v xml:space="preserve"> </v>
      </c>
      <c r="I91" s="30"/>
      <c r="J91" s="29" t="str">
        <f>IF(B91&gt;0,(VLOOKUP($B91,'[1]Engag Pou'!$A$10:$I$109,9,FALSE))," ")</f>
        <v xml:space="preserve"> </v>
      </c>
      <c r="K91" s="37" t="str">
        <f t="shared" si="5"/>
        <v xml:space="preserve"> </v>
      </c>
      <c r="L91" s="31" t="str">
        <f>IF(COUNTIF($G$10:$G91,G91)&lt;2,$G91," ")</f>
        <v xml:space="preserve"> </v>
      </c>
      <c r="M91" s="32">
        <f t="shared" si="6"/>
        <v>1000</v>
      </c>
      <c r="N91" s="31" t="str">
        <f>IF(COUNTIF($G$10:$G91,I91)&lt;3,$G91," ")</f>
        <v xml:space="preserve"> </v>
      </c>
      <c r="O91" s="33">
        <f t="shared" si="7"/>
        <v>82</v>
      </c>
      <c r="P91" s="33" t="str">
        <f t="shared" si="8"/>
        <v/>
      </c>
      <c r="Q91" s="33">
        <f t="shared" si="9"/>
        <v>1000</v>
      </c>
    </row>
    <row r="92" spans="1:17" ht="15" customHeight="1" x14ac:dyDescent="0.25">
      <c r="A92" s="23">
        <v>83</v>
      </c>
      <c r="B92" s="23"/>
      <c r="C92" s="24" t="e">
        <f>IF(A92&gt;0,(VLOOKUP($A92,'[1]Engag Pre'!$A$10:$G$74,3,FALSE))," ")</f>
        <v>#N/A</v>
      </c>
      <c r="D92" s="25" t="str">
        <f>IF(B92&gt;0,(VLOOKUP($B92,'[1]Engag Pou'!$A$10:$G$109,7,FALSE))," ")</f>
        <v xml:space="preserve"> </v>
      </c>
      <c r="E92" s="26" t="str">
        <f>IF(B92&gt;0,(VLOOKUP($B92,'[1]Engag Pou'!$A$10:$G$109,3,FALSE))," ")</f>
        <v xml:space="preserve"> </v>
      </c>
      <c r="F92" s="27" t="str">
        <f>IF(B92&gt;0,(VLOOKUP($B92,'[1]Engag Pou'!$A$10:$G$109,4,FALSE))," ")</f>
        <v xml:space="preserve"> </v>
      </c>
      <c r="G92" s="28" t="str">
        <f>IF(B92&gt;0,(VLOOKUP($B92,'[1]Engag Pou'!$A$10:$G$109,5,FALSE))," ")</f>
        <v xml:space="preserve"> </v>
      </c>
      <c r="H92" s="29" t="str">
        <f>IF(B92&gt;0,(VLOOKUP($B92,'[1]Engag Pou'!$A$10:$G$109,6,FALSE))," ")</f>
        <v xml:space="preserve"> </v>
      </c>
      <c r="I92" s="30"/>
      <c r="J92" s="29" t="str">
        <f>IF(B92&gt;0,(VLOOKUP($B92,'[1]Engag Pou'!$A$10:$I$109,9,FALSE))," ")</f>
        <v xml:space="preserve"> </v>
      </c>
      <c r="K92" s="37" t="str">
        <f t="shared" si="5"/>
        <v xml:space="preserve"> </v>
      </c>
      <c r="L92" s="31" t="str">
        <f>IF(COUNTIF($G$10:$G92,G92)&lt;2,$G92," ")</f>
        <v xml:space="preserve"> </v>
      </c>
      <c r="M92" s="32">
        <f t="shared" si="6"/>
        <v>1000</v>
      </c>
      <c r="N92" s="31" t="str">
        <f>IF(COUNTIF($G$10:$G92,I92)&lt;3,$G92," ")</f>
        <v xml:space="preserve"> </v>
      </c>
      <c r="O92" s="33">
        <f t="shared" si="7"/>
        <v>83</v>
      </c>
      <c r="P92" s="33" t="str">
        <f t="shared" si="8"/>
        <v/>
      </c>
      <c r="Q92" s="33">
        <f t="shared" si="9"/>
        <v>1000</v>
      </c>
    </row>
    <row r="93" spans="1:17" ht="15" customHeight="1" x14ac:dyDescent="0.25">
      <c r="A93" s="23">
        <v>84</v>
      </c>
      <c r="B93" s="23"/>
      <c r="C93" s="24" t="e">
        <f>IF(A93&gt;0,(VLOOKUP($A93,'[1]Engag Pre'!$A$10:$G$74,3,FALSE))," ")</f>
        <v>#N/A</v>
      </c>
      <c r="D93" s="25" t="str">
        <f>IF(B93&gt;0,(VLOOKUP($B93,'[1]Engag Pou'!$A$10:$G$109,7,FALSE))," ")</f>
        <v xml:space="preserve"> </v>
      </c>
      <c r="E93" s="26" t="str">
        <f>IF(B93&gt;0,(VLOOKUP($B93,'[1]Engag Pou'!$A$10:$G$109,3,FALSE))," ")</f>
        <v xml:space="preserve"> </v>
      </c>
      <c r="F93" s="27" t="str">
        <f>IF(B93&gt;0,(VLOOKUP($B93,'[1]Engag Pou'!$A$10:$G$109,4,FALSE))," ")</f>
        <v xml:space="preserve"> </v>
      </c>
      <c r="G93" s="28" t="str">
        <f>IF(B93&gt;0,(VLOOKUP($B93,'[1]Engag Pou'!$A$10:$G$109,5,FALSE))," ")</f>
        <v xml:space="preserve"> </v>
      </c>
      <c r="H93" s="29" t="str">
        <f>IF(B93&gt;0,(VLOOKUP($B93,'[1]Engag Pou'!$A$10:$G$109,6,FALSE))," ")</f>
        <v xml:space="preserve"> </v>
      </c>
      <c r="I93" s="30"/>
      <c r="J93" s="29" t="str">
        <f>IF(B93&gt;0,(VLOOKUP($B93,'[1]Engag Pou'!$A$10:$I$109,9,FALSE))," ")</f>
        <v xml:space="preserve"> </v>
      </c>
      <c r="K93" s="37" t="str">
        <f t="shared" si="5"/>
        <v xml:space="preserve"> </v>
      </c>
      <c r="L93" s="31" t="str">
        <f>IF(COUNTIF($G$10:$G93,G93)&lt;2,$G93," ")</f>
        <v xml:space="preserve"> </v>
      </c>
      <c r="M93" s="32">
        <f t="shared" si="6"/>
        <v>1000</v>
      </c>
      <c r="N93" s="31" t="str">
        <f>IF(COUNTIF($G$10:$G93,I93)&lt;3,$G93," ")</f>
        <v xml:space="preserve"> </v>
      </c>
      <c r="O93" s="33">
        <f t="shared" si="7"/>
        <v>84</v>
      </c>
      <c r="P93" s="33" t="str">
        <f t="shared" si="8"/>
        <v/>
      </c>
      <c r="Q93" s="33">
        <f t="shared" si="9"/>
        <v>1000</v>
      </c>
    </row>
    <row r="94" spans="1:17" ht="15" customHeight="1" x14ac:dyDescent="0.25">
      <c r="A94" s="23">
        <v>85</v>
      </c>
      <c r="B94" s="23"/>
      <c r="C94" s="24" t="e">
        <f>IF(A94&gt;0,(VLOOKUP($A94,'[1]Engag Pre'!$A$10:$G$74,3,FALSE))," ")</f>
        <v>#N/A</v>
      </c>
      <c r="D94" s="25" t="str">
        <f>IF(B94&gt;0,(VLOOKUP($B94,'[1]Engag Pou'!$A$10:$G$109,7,FALSE))," ")</f>
        <v xml:space="preserve"> </v>
      </c>
      <c r="E94" s="26" t="str">
        <f>IF(B94&gt;0,(VLOOKUP($B94,'[1]Engag Pou'!$A$10:$G$109,3,FALSE))," ")</f>
        <v xml:space="preserve"> </v>
      </c>
      <c r="F94" s="27" t="str">
        <f>IF(B94&gt;0,(VLOOKUP($B94,'[1]Engag Pou'!$A$10:$G$109,4,FALSE))," ")</f>
        <v xml:space="preserve"> </v>
      </c>
      <c r="G94" s="28" t="str">
        <f>IF(B94&gt;0,(VLOOKUP($B94,'[1]Engag Pou'!$A$10:$G$109,5,FALSE))," ")</f>
        <v xml:space="preserve"> </v>
      </c>
      <c r="H94" s="29" t="str">
        <f>IF(B94&gt;0,(VLOOKUP($B94,'[1]Engag Pou'!$A$10:$G$109,6,FALSE))," ")</f>
        <v xml:space="preserve"> </v>
      </c>
      <c r="I94" s="30"/>
      <c r="J94" s="29" t="str">
        <f>IF(B94&gt;0,(VLOOKUP($B94,'[1]Engag Pou'!$A$10:$I$109,9,FALSE))," ")</f>
        <v xml:space="preserve"> </v>
      </c>
      <c r="K94" s="37" t="str">
        <f t="shared" si="5"/>
        <v xml:space="preserve"> </v>
      </c>
      <c r="L94" s="31" t="str">
        <f>IF(COUNTIF($G$10:$G94,G94)&lt;2,$G94," ")</f>
        <v xml:space="preserve"> </v>
      </c>
      <c r="M94" s="32">
        <f t="shared" si="6"/>
        <v>1000</v>
      </c>
      <c r="N94" s="31" t="str">
        <f>IF(COUNTIF($G$10:$G94,I94)&lt;3,$G94," ")</f>
        <v xml:space="preserve"> </v>
      </c>
      <c r="O94" s="33">
        <f t="shared" si="7"/>
        <v>85</v>
      </c>
      <c r="P94" s="33" t="str">
        <f t="shared" si="8"/>
        <v/>
      </c>
      <c r="Q94" s="33">
        <f t="shared" si="9"/>
        <v>1000</v>
      </c>
    </row>
    <row r="95" spans="1:17" ht="15" customHeight="1" x14ac:dyDescent="0.25">
      <c r="A95" s="23">
        <v>86</v>
      </c>
      <c r="B95" s="23"/>
      <c r="C95" s="24" t="e">
        <f>IF(A95&gt;0,(VLOOKUP($A95,'[1]Engag Pre'!$A$10:$G$74,3,FALSE))," ")</f>
        <v>#N/A</v>
      </c>
      <c r="D95" s="25" t="str">
        <f>IF(B95&gt;0,(VLOOKUP($B95,'[1]Engag Pou'!$A$10:$G$109,7,FALSE))," ")</f>
        <v xml:space="preserve"> </v>
      </c>
      <c r="E95" s="26" t="str">
        <f>IF(B95&gt;0,(VLOOKUP($B95,'[1]Engag Pou'!$A$10:$G$109,3,FALSE))," ")</f>
        <v xml:space="preserve"> </v>
      </c>
      <c r="F95" s="27" t="str">
        <f>IF(B95&gt;0,(VLOOKUP($B95,'[1]Engag Pou'!$A$10:$G$109,4,FALSE))," ")</f>
        <v xml:space="preserve"> </v>
      </c>
      <c r="G95" s="28" t="str">
        <f>IF(B95&gt;0,(VLOOKUP($B95,'[1]Engag Pou'!$A$10:$G$109,5,FALSE))," ")</f>
        <v xml:space="preserve"> </v>
      </c>
      <c r="H95" s="29" t="str">
        <f>IF(B95&gt;0,(VLOOKUP($B95,'[1]Engag Pou'!$A$10:$G$109,6,FALSE))," ")</f>
        <v xml:space="preserve"> </v>
      </c>
      <c r="I95" s="30"/>
      <c r="J95" s="29" t="str">
        <f>IF(B95&gt;0,(VLOOKUP($B95,'[1]Engag Pou'!$A$10:$I$109,9,FALSE))," ")</f>
        <v xml:space="preserve"> </v>
      </c>
      <c r="K95" s="37" t="str">
        <f t="shared" si="5"/>
        <v xml:space="preserve"> </v>
      </c>
      <c r="L95" s="31" t="str">
        <f>IF(COUNTIF($G$10:$G95,G95)&lt;2,$G95," ")</f>
        <v xml:space="preserve"> </v>
      </c>
      <c r="M95" s="32">
        <f t="shared" si="6"/>
        <v>1000</v>
      </c>
      <c r="N95" s="31" t="str">
        <f>IF(COUNTIF($G$10:$G95,I95)&lt;3,$G95," ")</f>
        <v xml:space="preserve"> </v>
      </c>
      <c r="O95" s="33">
        <f t="shared" si="7"/>
        <v>86</v>
      </c>
      <c r="P95" s="33" t="str">
        <f t="shared" si="8"/>
        <v/>
      </c>
      <c r="Q95" s="33">
        <f t="shared" si="9"/>
        <v>1000</v>
      </c>
    </row>
    <row r="96" spans="1:17" ht="15" customHeight="1" x14ac:dyDescent="0.25">
      <c r="A96" s="23">
        <v>87</v>
      </c>
      <c r="B96" s="23"/>
      <c r="C96" s="24" t="e">
        <f>IF(A96&gt;0,(VLOOKUP($A96,'[1]Engag Pre'!$A$10:$G$74,3,FALSE))," ")</f>
        <v>#N/A</v>
      </c>
      <c r="D96" s="25" t="str">
        <f>IF(B96&gt;0,(VLOOKUP($B96,'[1]Engag Pou'!$A$10:$G$109,7,FALSE))," ")</f>
        <v xml:space="preserve"> </v>
      </c>
      <c r="E96" s="26" t="str">
        <f>IF(B96&gt;0,(VLOOKUP($B96,'[1]Engag Pou'!$A$10:$G$109,3,FALSE))," ")</f>
        <v xml:space="preserve"> </v>
      </c>
      <c r="F96" s="27" t="str">
        <f>IF(B96&gt;0,(VLOOKUP($B96,'[1]Engag Pou'!$A$10:$G$109,4,FALSE))," ")</f>
        <v xml:space="preserve"> </v>
      </c>
      <c r="G96" s="28" t="str">
        <f>IF(B96&gt;0,(VLOOKUP($B96,'[1]Engag Pou'!$A$10:$G$109,5,FALSE))," ")</f>
        <v xml:space="preserve"> </v>
      </c>
      <c r="H96" s="29" t="str">
        <f>IF(B96&gt;0,(VLOOKUP($B96,'[1]Engag Pou'!$A$10:$G$109,6,FALSE))," ")</f>
        <v xml:space="preserve"> </v>
      </c>
      <c r="I96" s="30"/>
      <c r="J96" s="29" t="str">
        <f>IF(B96&gt;0,(VLOOKUP($B96,'[1]Engag Pou'!$A$10:$I$109,9,FALSE))," ")</f>
        <v xml:space="preserve"> </v>
      </c>
      <c r="K96" s="37" t="str">
        <f t="shared" si="5"/>
        <v xml:space="preserve"> </v>
      </c>
      <c r="L96" s="31" t="str">
        <f>IF(COUNTIF($G$10:$G96,G96)&lt;2,$G96," ")</f>
        <v xml:space="preserve"> </v>
      </c>
      <c r="M96" s="32">
        <f t="shared" si="6"/>
        <v>1000</v>
      </c>
      <c r="N96" s="31" t="str">
        <f>IF(COUNTIF($G$10:$G96,I96)&lt;3,$G96," ")</f>
        <v xml:space="preserve"> </v>
      </c>
      <c r="O96" s="33">
        <f t="shared" si="7"/>
        <v>87</v>
      </c>
      <c r="P96" s="33" t="str">
        <f t="shared" si="8"/>
        <v/>
      </c>
      <c r="Q96" s="33">
        <f t="shared" si="9"/>
        <v>1000</v>
      </c>
    </row>
    <row r="97" spans="1:17" ht="15" customHeight="1" x14ac:dyDescent="0.25">
      <c r="A97" s="23">
        <v>88</v>
      </c>
      <c r="B97" s="23"/>
      <c r="C97" s="24" t="e">
        <f>IF(A97&gt;0,(VLOOKUP($A97,'[1]Engag Pre'!$A$10:$G$74,3,FALSE))," ")</f>
        <v>#N/A</v>
      </c>
      <c r="D97" s="25" t="str">
        <f>IF(B97&gt;0,(VLOOKUP($B97,'[1]Engag Pou'!$A$10:$G$109,7,FALSE))," ")</f>
        <v xml:space="preserve"> </v>
      </c>
      <c r="E97" s="26" t="str">
        <f>IF(B97&gt;0,(VLOOKUP($B97,'[1]Engag Pou'!$A$10:$G$109,3,FALSE))," ")</f>
        <v xml:space="preserve"> </v>
      </c>
      <c r="F97" s="27" t="str">
        <f>IF(B97&gt;0,(VLOOKUP($B97,'[1]Engag Pou'!$A$10:$G$109,4,FALSE))," ")</f>
        <v xml:space="preserve"> </v>
      </c>
      <c r="G97" s="28" t="str">
        <f>IF(B97&gt;0,(VLOOKUP($B97,'[1]Engag Pou'!$A$10:$G$109,5,FALSE))," ")</f>
        <v xml:space="preserve"> </v>
      </c>
      <c r="H97" s="29" t="str">
        <f>IF(B97&gt;0,(VLOOKUP($B97,'[1]Engag Pou'!$A$10:$G$109,6,FALSE))," ")</f>
        <v xml:space="preserve"> </v>
      </c>
      <c r="I97" s="30"/>
      <c r="J97" s="29" t="str">
        <f>IF(B97&gt;0,(VLOOKUP($B97,'[1]Engag Pou'!$A$10:$I$109,9,FALSE))," ")</f>
        <v xml:space="preserve"> </v>
      </c>
      <c r="K97" s="37" t="str">
        <f t="shared" si="5"/>
        <v xml:space="preserve"> </v>
      </c>
      <c r="L97" s="31" t="str">
        <f>IF(COUNTIF($G$10:$G97,G97)&lt;2,$G97," ")</f>
        <v xml:space="preserve"> </v>
      </c>
      <c r="M97" s="32">
        <f t="shared" si="6"/>
        <v>1000</v>
      </c>
      <c r="N97" s="31" t="str">
        <f>IF(COUNTIF($G$10:$G97,I97)&lt;3,$G97," ")</f>
        <v xml:space="preserve"> </v>
      </c>
      <c r="O97" s="33">
        <f t="shared" si="7"/>
        <v>88</v>
      </c>
      <c r="P97" s="33" t="str">
        <f t="shared" si="8"/>
        <v/>
      </c>
      <c r="Q97" s="33">
        <f t="shared" si="9"/>
        <v>1000</v>
      </c>
    </row>
    <row r="98" spans="1:17" ht="15" customHeight="1" x14ac:dyDescent="0.25">
      <c r="A98" s="23">
        <v>89</v>
      </c>
      <c r="B98" s="23"/>
      <c r="C98" s="24" t="e">
        <f>IF(A98&gt;0,(VLOOKUP($A98,'[1]Engag Pre'!$A$10:$G$74,3,FALSE))," ")</f>
        <v>#N/A</v>
      </c>
      <c r="D98" s="25" t="str">
        <f>IF(B98&gt;0,(VLOOKUP($B98,'[1]Engag Pou'!$A$10:$G$109,7,FALSE))," ")</f>
        <v xml:space="preserve"> </v>
      </c>
      <c r="E98" s="26" t="str">
        <f>IF(B98&gt;0,(VLOOKUP($B98,'[1]Engag Pou'!$A$10:$G$109,3,FALSE))," ")</f>
        <v xml:space="preserve"> </v>
      </c>
      <c r="F98" s="27" t="str">
        <f>IF(B98&gt;0,(VLOOKUP($B98,'[1]Engag Pou'!$A$10:$G$109,4,FALSE))," ")</f>
        <v xml:space="preserve"> </v>
      </c>
      <c r="G98" s="28" t="str">
        <f>IF(B98&gt;0,(VLOOKUP($B98,'[1]Engag Pou'!$A$10:$G$109,5,FALSE))," ")</f>
        <v xml:space="preserve"> </v>
      </c>
      <c r="H98" s="29" t="str">
        <f>IF(B98&gt;0,(VLOOKUP($B98,'[1]Engag Pou'!$A$10:$G$109,6,FALSE))," ")</f>
        <v xml:space="preserve"> </v>
      </c>
      <c r="I98" s="30"/>
      <c r="J98" s="29" t="str">
        <f>IF(B98&gt;0,(VLOOKUP($B98,'[1]Engag Pou'!$A$10:$I$109,9,FALSE))," ")</f>
        <v xml:space="preserve"> </v>
      </c>
      <c r="K98" s="37" t="str">
        <f t="shared" si="5"/>
        <v xml:space="preserve"> </v>
      </c>
      <c r="L98" s="31" t="str">
        <f>IF(COUNTIF($G$10:$G98,G98)&lt;2,$G98," ")</f>
        <v xml:space="preserve"> </v>
      </c>
      <c r="M98" s="32">
        <f t="shared" si="6"/>
        <v>1000</v>
      </c>
      <c r="N98" s="31" t="str">
        <f>IF(COUNTIF($G$10:$G98,I98)&lt;3,$G98," ")</f>
        <v xml:space="preserve"> </v>
      </c>
      <c r="O98" s="33">
        <f t="shared" si="7"/>
        <v>89</v>
      </c>
      <c r="P98" s="33" t="str">
        <f t="shared" si="8"/>
        <v/>
      </c>
      <c r="Q98" s="33">
        <f t="shared" si="9"/>
        <v>1000</v>
      </c>
    </row>
    <row r="99" spans="1:17" ht="15" customHeight="1" x14ac:dyDescent="0.25">
      <c r="A99" s="23">
        <v>90</v>
      </c>
      <c r="B99" s="23"/>
      <c r="C99" s="24" t="e">
        <f>IF(A99&gt;0,(VLOOKUP($A99,'[1]Engag Pre'!$A$10:$G$74,3,FALSE))," ")</f>
        <v>#N/A</v>
      </c>
      <c r="D99" s="25" t="str">
        <f>IF(B99&gt;0,(VLOOKUP($B99,'[1]Engag Pou'!$A$10:$G$109,7,FALSE))," ")</f>
        <v xml:space="preserve"> </v>
      </c>
      <c r="E99" s="26" t="str">
        <f>IF(B99&gt;0,(VLOOKUP($B99,'[1]Engag Pou'!$A$10:$G$109,3,FALSE))," ")</f>
        <v xml:space="preserve"> </v>
      </c>
      <c r="F99" s="27" t="str">
        <f>IF(B99&gt;0,(VLOOKUP($B99,'[1]Engag Pou'!$A$10:$G$109,4,FALSE))," ")</f>
        <v xml:space="preserve"> </v>
      </c>
      <c r="G99" s="28" t="str">
        <f>IF(B99&gt;0,(VLOOKUP($B99,'[1]Engag Pou'!$A$10:$G$109,5,FALSE))," ")</f>
        <v xml:space="preserve"> </v>
      </c>
      <c r="H99" s="29" t="str">
        <f>IF(B99&gt;0,(VLOOKUP($B99,'[1]Engag Pou'!$A$10:$G$109,6,FALSE))," ")</f>
        <v xml:space="preserve"> </v>
      </c>
      <c r="I99" s="30"/>
      <c r="J99" s="29" t="str">
        <f>IF(B99&gt;0,(VLOOKUP($B99,'[1]Engag Pou'!$A$10:$I$109,9,FALSE))," ")</f>
        <v xml:space="preserve"> </v>
      </c>
      <c r="K99" s="37" t="str">
        <f t="shared" si="5"/>
        <v xml:space="preserve"> </v>
      </c>
      <c r="L99" s="31" t="str">
        <f>IF(COUNTIF($G$10:$G99,G99)&lt;2,$G99," ")</f>
        <v xml:space="preserve"> </v>
      </c>
      <c r="M99" s="32">
        <f t="shared" si="6"/>
        <v>1000</v>
      </c>
      <c r="N99" s="31" t="str">
        <f>IF(COUNTIF($G$10:$G99,I99)&lt;3,$G99," ")</f>
        <v xml:space="preserve"> </v>
      </c>
      <c r="O99" s="33">
        <f t="shared" si="7"/>
        <v>90</v>
      </c>
      <c r="P99" s="33" t="str">
        <f t="shared" si="8"/>
        <v/>
      </c>
      <c r="Q99" s="33">
        <f t="shared" si="9"/>
        <v>1000</v>
      </c>
    </row>
    <row r="100" spans="1:17" ht="15" customHeight="1" x14ac:dyDescent="0.25">
      <c r="A100" s="23">
        <v>91</v>
      </c>
      <c r="B100" s="23"/>
      <c r="C100" s="24" t="e">
        <f>IF(A100&gt;0,(VLOOKUP($A100,'[1]Engag Pre'!$A$10:$G$74,3,FALSE))," ")</f>
        <v>#N/A</v>
      </c>
      <c r="D100" s="25" t="str">
        <f>IF(B100&gt;0,(VLOOKUP($B100,'[1]Engag Pou'!$A$10:$G$109,7,FALSE))," ")</f>
        <v xml:space="preserve"> </v>
      </c>
      <c r="E100" s="26" t="str">
        <f>IF(B100&gt;0,(VLOOKUP($B100,'[1]Engag Pou'!$A$10:$G$109,3,FALSE))," ")</f>
        <v xml:space="preserve"> </v>
      </c>
      <c r="F100" s="27" t="str">
        <f>IF(B100&gt;0,(VLOOKUP($B100,'[1]Engag Pou'!$A$10:$G$109,4,FALSE))," ")</f>
        <v xml:space="preserve"> </v>
      </c>
      <c r="G100" s="28" t="str">
        <f>IF(B100&gt;0,(VLOOKUP($B100,'[1]Engag Pou'!$A$10:$G$109,5,FALSE))," ")</f>
        <v xml:space="preserve"> </v>
      </c>
      <c r="H100" s="29" t="str">
        <f>IF(B100&gt;0,(VLOOKUP($B100,'[1]Engag Pou'!$A$10:$G$109,6,FALSE))," ")</f>
        <v xml:space="preserve"> </v>
      </c>
      <c r="I100" s="30"/>
      <c r="J100" s="29" t="str">
        <f>IF(B100&gt;0,(VLOOKUP($B100,'[1]Engag Pou'!$A$10:$I$109,9,FALSE))," ")</f>
        <v xml:space="preserve"> </v>
      </c>
      <c r="K100" s="37" t="str">
        <f t="shared" si="5"/>
        <v xml:space="preserve"> </v>
      </c>
      <c r="L100" s="31" t="str">
        <f>IF(COUNTIF($G$10:$G100,G100)&lt;2,$G100," ")</f>
        <v xml:space="preserve"> </v>
      </c>
      <c r="M100" s="32">
        <f t="shared" si="6"/>
        <v>1000</v>
      </c>
      <c r="N100" s="31" t="str">
        <f>IF(COUNTIF($G$10:$G100,I100)&lt;3,$G100," ")</f>
        <v xml:space="preserve"> </v>
      </c>
      <c r="O100" s="33">
        <f t="shared" si="7"/>
        <v>91</v>
      </c>
      <c r="P100" s="33" t="str">
        <f t="shared" si="8"/>
        <v/>
      </c>
      <c r="Q100" s="33">
        <f t="shared" si="9"/>
        <v>1000</v>
      </c>
    </row>
    <row r="101" spans="1:17" ht="15" customHeight="1" x14ac:dyDescent="0.25">
      <c r="A101" s="23">
        <v>92</v>
      </c>
      <c r="B101" s="23"/>
      <c r="C101" s="24" t="e">
        <f>IF(A101&gt;0,(VLOOKUP($A101,'[1]Engag Pre'!$A$10:$G$74,3,FALSE))," ")</f>
        <v>#N/A</v>
      </c>
      <c r="D101" s="25" t="str">
        <f>IF(B101&gt;0,(VLOOKUP($B101,'[1]Engag Pou'!$A$10:$G$109,7,FALSE))," ")</f>
        <v xml:space="preserve"> </v>
      </c>
      <c r="E101" s="26" t="str">
        <f>IF(B101&gt;0,(VLOOKUP($B101,'[1]Engag Pou'!$A$10:$G$109,3,FALSE))," ")</f>
        <v xml:space="preserve"> </v>
      </c>
      <c r="F101" s="27" t="str">
        <f>IF(B101&gt;0,(VLOOKUP($B101,'[1]Engag Pou'!$A$10:$G$109,4,FALSE))," ")</f>
        <v xml:space="preserve"> </v>
      </c>
      <c r="G101" s="28" t="str">
        <f>IF(B101&gt;0,(VLOOKUP($B101,'[1]Engag Pou'!$A$10:$G$109,5,FALSE))," ")</f>
        <v xml:space="preserve"> </v>
      </c>
      <c r="H101" s="29" t="str">
        <f>IF(B101&gt;0,(VLOOKUP($B101,'[1]Engag Pou'!$A$10:$G$109,6,FALSE))," ")</f>
        <v xml:space="preserve"> </v>
      </c>
      <c r="I101" s="30"/>
      <c r="J101" s="29" t="str">
        <f>IF(B101&gt;0,(VLOOKUP($B101,'[1]Engag Pou'!$A$10:$I$109,9,FALSE))," ")</f>
        <v xml:space="preserve"> </v>
      </c>
      <c r="K101" s="37" t="str">
        <f t="shared" si="5"/>
        <v xml:space="preserve"> </v>
      </c>
      <c r="L101" s="31" t="str">
        <f>IF(COUNTIF($G$10:$G101,G101)&lt;2,$G101," ")</f>
        <v xml:space="preserve"> </v>
      </c>
      <c r="M101" s="32">
        <f t="shared" si="6"/>
        <v>1000</v>
      </c>
      <c r="N101" s="31" t="str">
        <f>IF(COUNTIF($G$10:$G101,I101)&lt;3,$G101," ")</f>
        <v xml:space="preserve"> </v>
      </c>
      <c r="O101" s="33">
        <f t="shared" si="7"/>
        <v>92</v>
      </c>
      <c r="P101" s="33" t="str">
        <f t="shared" si="8"/>
        <v/>
      </c>
      <c r="Q101" s="33">
        <f t="shared" si="9"/>
        <v>1000</v>
      </c>
    </row>
    <row r="102" spans="1:17" ht="15" customHeight="1" x14ac:dyDescent="0.25">
      <c r="A102" s="23">
        <v>93</v>
      </c>
      <c r="B102" s="23"/>
      <c r="C102" s="24" t="e">
        <f>IF(A102&gt;0,(VLOOKUP($A102,'[1]Engag Pre'!$A$10:$G$74,3,FALSE))," ")</f>
        <v>#N/A</v>
      </c>
      <c r="D102" s="25" t="str">
        <f>IF(B102&gt;0,(VLOOKUP($B102,'[1]Engag Pou'!$A$10:$G$109,7,FALSE))," ")</f>
        <v xml:space="preserve"> </v>
      </c>
      <c r="E102" s="26" t="str">
        <f>IF(B102&gt;0,(VLOOKUP($B102,'[1]Engag Pou'!$A$10:$G$109,3,FALSE))," ")</f>
        <v xml:space="preserve"> </v>
      </c>
      <c r="F102" s="27" t="str">
        <f>IF(B102&gt;0,(VLOOKUP($B102,'[1]Engag Pou'!$A$10:$G$109,4,FALSE))," ")</f>
        <v xml:space="preserve"> </v>
      </c>
      <c r="G102" s="28" t="str">
        <f>IF(B102&gt;0,(VLOOKUP($B102,'[1]Engag Pou'!$A$10:$G$109,5,FALSE))," ")</f>
        <v xml:space="preserve"> </v>
      </c>
      <c r="H102" s="29" t="str">
        <f>IF(B102&gt;0,(VLOOKUP($B102,'[1]Engag Pou'!$A$10:$G$109,6,FALSE))," ")</f>
        <v xml:space="preserve"> </v>
      </c>
      <c r="I102" s="30"/>
      <c r="J102" s="29" t="str">
        <f>IF(B102&gt;0,(VLOOKUP($B102,'[1]Engag Pou'!$A$10:$I$109,9,FALSE))," ")</f>
        <v xml:space="preserve"> </v>
      </c>
      <c r="K102" s="37" t="str">
        <f t="shared" si="5"/>
        <v xml:space="preserve"> </v>
      </c>
      <c r="L102" s="31" t="str">
        <f>IF(COUNTIF($G$10:$G102,G102)&lt;2,$G102," ")</f>
        <v xml:space="preserve"> </v>
      </c>
      <c r="M102" s="32">
        <f t="shared" si="6"/>
        <v>1000</v>
      </c>
      <c r="N102" s="31" t="str">
        <f>IF(COUNTIF($G$10:$G102,I102)&lt;3,$G102," ")</f>
        <v xml:space="preserve"> </v>
      </c>
      <c r="O102" s="33">
        <f t="shared" si="7"/>
        <v>93</v>
      </c>
      <c r="P102" s="33" t="str">
        <f t="shared" si="8"/>
        <v/>
      </c>
      <c r="Q102" s="33">
        <f t="shared" si="9"/>
        <v>1000</v>
      </c>
    </row>
    <row r="103" spans="1:17" ht="15" customHeight="1" x14ac:dyDescent="0.25">
      <c r="A103" s="23">
        <v>94</v>
      </c>
      <c r="B103" s="23"/>
      <c r="C103" s="24" t="e">
        <f>IF(A103&gt;0,(VLOOKUP($A103,'[1]Engag Pre'!$A$10:$G$74,3,FALSE))," ")</f>
        <v>#N/A</v>
      </c>
      <c r="D103" s="25" t="str">
        <f>IF(B103&gt;0,(VLOOKUP($B103,'[1]Engag Pou'!$A$10:$G$109,7,FALSE))," ")</f>
        <v xml:space="preserve"> </v>
      </c>
      <c r="E103" s="26" t="str">
        <f>IF(B103&gt;0,(VLOOKUP($B103,'[1]Engag Pou'!$A$10:$G$109,3,FALSE))," ")</f>
        <v xml:space="preserve"> </v>
      </c>
      <c r="F103" s="27" t="str">
        <f>IF(B103&gt;0,(VLOOKUP($B103,'[1]Engag Pou'!$A$10:$G$109,4,FALSE))," ")</f>
        <v xml:space="preserve"> </v>
      </c>
      <c r="G103" s="28" t="str">
        <f>IF(B103&gt;0,(VLOOKUP($B103,'[1]Engag Pou'!$A$10:$G$109,5,FALSE))," ")</f>
        <v xml:space="preserve"> </v>
      </c>
      <c r="H103" s="29" t="str">
        <f>IF(B103&gt;0,(VLOOKUP($B103,'[1]Engag Pou'!$A$10:$G$109,6,FALSE))," ")</f>
        <v xml:space="preserve"> </v>
      </c>
      <c r="I103" s="30"/>
      <c r="J103" s="29" t="str">
        <f>IF(B103&gt;0,(VLOOKUP($B103,'[1]Engag Pou'!$A$10:$I$109,9,FALSE))," ")</f>
        <v xml:space="preserve"> </v>
      </c>
      <c r="K103" s="37" t="str">
        <f t="shared" si="5"/>
        <v xml:space="preserve"> </v>
      </c>
      <c r="L103" s="31" t="str">
        <f>IF(COUNTIF($G$10:$G103,G103)&lt;2,$G103," ")</f>
        <v xml:space="preserve"> </v>
      </c>
      <c r="M103" s="32">
        <f t="shared" si="6"/>
        <v>1000</v>
      </c>
      <c r="N103" s="31" t="str">
        <f>IF(COUNTIF($G$10:$G103,I103)&lt;3,$G103," ")</f>
        <v xml:space="preserve"> </v>
      </c>
      <c r="O103" s="33">
        <f t="shared" si="7"/>
        <v>94</v>
      </c>
      <c r="P103" s="33" t="str">
        <f t="shared" si="8"/>
        <v/>
      </c>
      <c r="Q103" s="33">
        <f t="shared" si="9"/>
        <v>1000</v>
      </c>
    </row>
    <row r="104" spans="1:17" ht="15" customHeight="1" x14ac:dyDescent="0.25">
      <c r="A104" s="23">
        <v>95</v>
      </c>
      <c r="B104" s="23"/>
      <c r="C104" s="24" t="e">
        <f>IF(A104&gt;0,(VLOOKUP($A104,'[1]Engag Pre'!$A$10:$G$74,3,FALSE))," ")</f>
        <v>#N/A</v>
      </c>
      <c r="D104" s="25" t="str">
        <f>IF(B104&gt;0,(VLOOKUP($B104,'[1]Engag Pou'!$A$10:$G$109,7,FALSE))," ")</f>
        <v xml:space="preserve"> </v>
      </c>
      <c r="E104" s="26" t="str">
        <f>IF(B104&gt;0,(VLOOKUP($B104,'[1]Engag Pou'!$A$10:$G$109,3,FALSE))," ")</f>
        <v xml:space="preserve"> </v>
      </c>
      <c r="F104" s="27" t="str">
        <f>IF(B104&gt;0,(VLOOKUP($B104,'[1]Engag Pou'!$A$10:$G$109,4,FALSE))," ")</f>
        <v xml:space="preserve"> </v>
      </c>
      <c r="G104" s="28" t="str">
        <f>IF(B104&gt;0,(VLOOKUP($B104,'[1]Engag Pou'!$A$10:$G$109,5,FALSE))," ")</f>
        <v xml:space="preserve"> </v>
      </c>
      <c r="H104" s="29" t="str">
        <f>IF(B104&gt;0,(VLOOKUP($B104,'[1]Engag Pou'!$A$10:$G$109,6,FALSE))," ")</f>
        <v xml:space="preserve"> </v>
      </c>
      <c r="I104" s="30"/>
      <c r="J104" s="29" t="str">
        <f>IF(B104&gt;0,(VLOOKUP($B104,'[1]Engag Pou'!$A$10:$I$109,9,FALSE))," ")</f>
        <v xml:space="preserve"> </v>
      </c>
      <c r="K104" s="37" t="str">
        <f t="shared" si="5"/>
        <v xml:space="preserve"> </v>
      </c>
      <c r="L104" s="31" t="str">
        <f>IF(COUNTIF($G$10:$G104,G104)&lt;2,$G104," ")</f>
        <v xml:space="preserve"> </v>
      </c>
      <c r="M104" s="32">
        <f t="shared" si="6"/>
        <v>1000</v>
      </c>
      <c r="N104" s="31" t="str">
        <f>IF(COUNTIF($G$10:$G104,I104)&lt;3,$G104," ")</f>
        <v xml:space="preserve"> </v>
      </c>
      <c r="O104" s="33">
        <f t="shared" si="7"/>
        <v>95</v>
      </c>
      <c r="P104" s="33" t="str">
        <f t="shared" si="8"/>
        <v/>
      </c>
      <c r="Q104" s="33">
        <f t="shared" si="9"/>
        <v>1000</v>
      </c>
    </row>
    <row r="105" spans="1:17" ht="15" customHeight="1" x14ac:dyDescent="0.25">
      <c r="A105" s="23">
        <v>96</v>
      </c>
      <c r="B105" s="23"/>
      <c r="C105" s="24" t="e">
        <f>IF(A105&gt;0,(VLOOKUP($A105,'[1]Engag Pre'!$A$10:$G$74,3,FALSE))," ")</f>
        <v>#N/A</v>
      </c>
      <c r="D105" s="25" t="str">
        <f>IF(B105&gt;0,(VLOOKUP($B105,'[1]Engag Pou'!$A$10:$G$109,7,FALSE))," ")</f>
        <v xml:space="preserve"> </v>
      </c>
      <c r="E105" s="26" t="str">
        <f>IF(B105&gt;0,(VLOOKUP($B105,'[1]Engag Pou'!$A$10:$G$109,3,FALSE))," ")</f>
        <v xml:space="preserve"> </v>
      </c>
      <c r="F105" s="27" t="str">
        <f>IF(B105&gt;0,(VLOOKUP($B105,'[1]Engag Pou'!$A$10:$G$109,4,FALSE))," ")</f>
        <v xml:space="preserve"> </v>
      </c>
      <c r="G105" s="28" t="str">
        <f>IF(B105&gt;0,(VLOOKUP($B105,'[1]Engag Pou'!$A$10:$G$109,5,FALSE))," ")</f>
        <v xml:space="preserve"> </v>
      </c>
      <c r="H105" s="29" t="str">
        <f>IF(B105&gt;0,(VLOOKUP($B105,'[1]Engag Pou'!$A$10:$G$109,6,FALSE))," ")</f>
        <v xml:space="preserve"> </v>
      </c>
      <c r="I105" s="30"/>
      <c r="J105" s="29" t="str">
        <f>IF(B105&gt;0,(VLOOKUP($B105,'[1]Engag Pou'!$A$10:$I$109,9,FALSE))," ")</f>
        <v xml:space="preserve"> </v>
      </c>
      <c r="K105" s="37" t="str">
        <f t="shared" si="5"/>
        <v xml:space="preserve"> </v>
      </c>
      <c r="L105" s="31" t="str">
        <f>IF(COUNTIF($G$10:$G105,G105)&lt;2,$G105," ")</f>
        <v xml:space="preserve"> </v>
      </c>
      <c r="M105" s="32">
        <f t="shared" si="6"/>
        <v>1000</v>
      </c>
      <c r="N105" s="31" t="str">
        <f>IF(COUNTIF($G$10:$G105,I105)&lt;3,$G105," ")</f>
        <v xml:space="preserve"> </v>
      </c>
      <c r="O105" s="33">
        <f t="shared" si="7"/>
        <v>96</v>
      </c>
      <c r="P105" s="33" t="str">
        <f t="shared" si="8"/>
        <v/>
      </c>
      <c r="Q105" s="33">
        <f t="shared" si="9"/>
        <v>1000</v>
      </c>
    </row>
    <row r="106" spans="1:17" ht="15" customHeight="1" x14ac:dyDescent="0.25">
      <c r="A106" s="23">
        <v>97</v>
      </c>
      <c r="B106" s="23"/>
      <c r="C106" s="24" t="e">
        <f>IF(A106&gt;0,(VLOOKUP($A106,'[1]Engag Pre'!$A$10:$G$74,3,FALSE))," ")</f>
        <v>#N/A</v>
      </c>
      <c r="D106" s="25" t="str">
        <f>IF(B106&gt;0,(VLOOKUP($B106,'[1]Engag Pou'!$A$10:$G$109,7,FALSE))," ")</f>
        <v xml:space="preserve"> </v>
      </c>
      <c r="E106" s="26" t="str">
        <f>IF(B106&gt;0,(VLOOKUP($B106,'[1]Engag Pou'!$A$10:$G$109,3,FALSE))," ")</f>
        <v xml:space="preserve"> </v>
      </c>
      <c r="F106" s="27" t="str">
        <f>IF(B106&gt;0,(VLOOKUP($B106,'[1]Engag Pou'!$A$10:$G$109,4,FALSE))," ")</f>
        <v xml:space="preserve"> </v>
      </c>
      <c r="G106" s="28" t="str">
        <f>IF(B106&gt;0,(VLOOKUP($B106,'[1]Engag Pou'!$A$10:$G$109,5,FALSE))," ")</f>
        <v xml:space="preserve"> </v>
      </c>
      <c r="H106" s="29" t="str">
        <f>IF(B106&gt;0,(VLOOKUP($B106,'[1]Engag Pou'!$A$10:$G$109,6,FALSE))," ")</f>
        <v xml:space="preserve"> </v>
      </c>
      <c r="I106" s="30"/>
      <c r="J106" s="29" t="str">
        <f>IF(B106&gt;0,(VLOOKUP($B106,'[1]Engag Pou'!$A$10:$I$109,9,FALSE))," ")</f>
        <v xml:space="preserve"> </v>
      </c>
      <c r="K106" s="37" t="str">
        <f t="shared" si="5"/>
        <v xml:space="preserve"> </v>
      </c>
      <c r="L106" s="31" t="str">
        <f>IF(COUNTIF($G$10:$G106,G106)&lt;2,$G106," ")</f>
        <v xml:space="preserve"> </v>
      </c>
      <c r="M106" s="32">
        <f t="shared" si="6"/>
        <v>1000</v>
      </c>
      <c r="N106" s="31" t="str">
        <f>IF(COUNTIF($G$10:$G106,I106)&lt;3,$G106," ")</f>
        <v xml:space="preserve"> </v>
      </c>
      <c r="O106" s="33">
        <f t="shared" si="7"/>
        <v>97</v>
      </c>
      <c r="P106" s="33" t="str">
        <f t="shared" si="8"/>
        <v/>
      </c>
      <c r="Q106" s="33">
        <f t="shared" si="9"/>
        <v>1000</v>
      </c>
    </row>
    <row r="107" spans="1:17" ht="15" customHeight="1" x14ac:dyDescent="0.25">
      <c r="A107" s="23">
        <v>98</v>
      </c>
      <c r="B107" s="23"/>
      <c r="C107" s="24" t="e">
        <f>IF(A107&gt;0,(VLOOKUP($A107,'[1]Engag Pre'!$A$10:$G$74,3,FALSE))," ")</f>
        <v>#N/A</v>
      </c>
      <c r="D107" s="25" t="str">
        <f>IF(B107&gt;0,(VLOOKUP($B107,'[1]Engag Pou'!$A$10:$G$109,7,FALSE))," ")</f>
        <v xml:space="preserve"> </v>
      </c>
      <c r="E107" s="26" t="str">
        <f>IF(B107&gt;0,(VLOOKUP($B107,'[1]Engag Pou'!$A$10:$G$109,3,FALSE))," ")</f>
        <v xml:space="preserve"> </v>
      </c>
      <c r="F107" s="27" t="str">
        <f>IF(B107&gt;0,(VLOOKUP($B107,'[1]Engag Pou'!$A$10:$G$109,4,FALSE))," ")</f>
        <v xml:space="preserve"> </v>
      </c>
      <c r="G107" s="28" t="str">
        <f>IF(B107&gt;0,(VLOOKUP($B107,'[1]Engag Pou'!$A$10:$G$109,5,FALSE))," ")</f>
        <v xml:space="preserve"> </v>
      </c>
      <c r="H107" s="29" t="str">
        <f>IF(B107&gt;0,(VLOOKUP($B107,'[1]Engag Pou'!$A$10:$G$109,6,FALSE))," ")</f>
        <v xml:space="preserve"> </v>
      </c>
      <c r="I107" s="30"/>
      <c r="J107" s="29" t="str">
        <f>IF(B107&gt;0,(VLOOKUP($B107,'[1]Engag Pou'!$A$10:$I$109,9,FALSE))," ")</f>
        <v xml:space="preserve"> </v>
      </c>
      <c r="K107" s="37" t="str">
        <f t="shared" si="5"/>
        <v xml:space="preserve"> </v>
      </c>
      <c r="L107" s="31" t="str">
        <f>IF(COUNTIF($G$10:$G107,G107)&lt;2,$G107," ")</f>
        <v xml:space="preserve"> </v>
      </c>
      <c r="M107" s="32">
        <f t="shared" si="6"/>
        <v>1000</v>
      </c>
      <c r="N107" s="31" t="str">
        <f>IF(COUNTIF($G$10:$G107,I107)&lt;3,$G107," ")</f>
        <v xml:space="preserve"> </v>
      </c>
      <c r="O107" s="33">
        <f t="shared" si="7"/>
        <v>98</v>
      </c>
      <c r="P107" s="33" t="str">
        <f t="shared" si="8"/>
        <v/>
      </c>
      <c r="Q107" s="33">
        <f t="shared" si="9"/>
        <v>1000</v>
      </c>
    </row>
    <row r="108" spans="1:17" ht="15" customHeight="1" x14ac:dyDescent="0.25">
      <c r="A108" s="23">
        <v>99</v>
      </c>
      <c r="B108" s="23"/>
      <c r="C108" s="24" t="e">
        <f>IF(A108&gt;0,(VLOOKUP($A108,'[1]Engag Pre'!$A$10:$G$74,3,FALSE))," ")</f>
        <v>#N/A</v>
      </c>
      <c r="D108" s="25" t="str">
        <f>IF(B108&gt;0,(VLOOKUP($B108,'[1]Engag Pou'!$A$10:$G$109,7,FALSE))," ")</f>
        <v xml:space="preserve"> </v>
      </c>
      <c r="E108" s="26" t="str">
        <f>IF(B108&gt;0,(VLOOKUP($B108,'[1]Engag Pou'!$A$10:$G$109,3,FALSE))," ")</f>
        <v xml:space="preserve"> </v>
      </c>
      <c r="F108" s="27" t="str">
        <f>IF(B108&gt;0,(VLOOKUP($B108,'[1]Engag Pou'!$A$10:$G$109,4,FALSE))," ")</f>
        <v xml:space="preserve"> </v>
      </c>
      <c r="G108" s="28" t="str">
        <f>IF(B108&gt;0,(VLOOKUP($B108,'[1]Engag Pou'!$A$10:$G$109,5,FALSE))," ")</f>
        <v xml:space="preserve"> </v>
      </c>
      <c r="H108" s="29" t="str">
        <f>IF(B108&gt;0,(VLOOKUP($B108,'[1]Engag Pou'!$A$10:$G$109,6,FALSE))," ")</f>
        <v xml:space="preserve"> </v>
      </c>
      <c r="I108" s="30"/>
      <c r="J108" s="29" t="str">
        <f>IF(B108&gt;0,(VLOOKUP($B108,'[1]Engag Pou'!$A$10:$I$109,9,FALSE))," ")</f>
        <v xml:space="preserve"> </v>
      </c>
      <c r="K108" s="37" t="str">
        <f t="shared" si="5"/>
        <v xml:space="preserve"> </v>
      </c>
      <c r="L108" s="31" t="str">
        <f>IF(COUNTIF($G$10:$G108,G108)&lt;2,$G108," ")</f>
        <v xml:space="preserve"> </v>
      </c>
      <c r="M108" s="32">
        <f t="shared" si="6"/>
        <v>1000</v>
      </c>
      <c r="N108" s="31" t="str">
        <f>IF(COUNTIF($G$10:$G108,I108)&lt;3,$G108," ")</f>
        <v xml:space="preserve"> </v>
      </c>
      <c r="O108" s="33">
        <f t="shared" si="7"/>
        <v>99</v>
      </c>
      <c r="P108" s="33" t="str">
        <f t="shared" si="8"/>
        <v/>
      </c>
      <c r="Q108" s="33">
        <f t="shared" si="9"/>
        <v>1000</v>
      </c>
    </row>
    <row r="109" spans="1:17" ht="15" customHeight="1" thickBot="1" x14ac:dyDescent="0.3">
      <c r="A109" s="23">
        <v>100</v>
      </c>
      <c r="B109" s="23"/>
      <c r="C109" s="24" t="e">
        <f>IF(A109&gt;0,(VLOOKUP($A109,'[1]Engag Pre'!$A$10:$G$74,3,FALSE))," ")</f>
        <v>#N/A</v>
      </c>
      <c r="D109" s="25" t="str">
        <f>IF(B109&gt;0,(VLOOKUP($B109,'[1]Engag Pou'!$A$10:$G$109,7,FALSE))," ")</f>
        <v xml:space="preserve"> </v>
      </c>
      <c r="E109" s="26" t="str">
        <f>IF(B109&gt;0,(VLOOKUP($B109,'[1]Engag Pou'!$A$10:$G$109,3,FALSE))," ")</f>
        <v xml:space="preserve"> </v>
      </c>
      <c r="F109" s="27" t="str">
        <f>IF(B109&gt;0,(VLOOKUP($B109,'[1]Engag Pou'!$A$10:$G$109,4,FALSE))," ")</f>
        <v xml:space="preserve"> </v>
      </c>
      <c r="G109" s="28" t="str">
        <f>IF(B109&gt;0,(VLOOKUP($B109,'[1]Engag Pou'!$A$10:$G$109,5,FALSE))," ")</f>
        <v xml:space="preserve"> </v>
      </c>
      <c r="H109" s="29" t="str">
        <f>IF(B109&gt;0,(VLOOKUP($B109,'[1]Engag Pou'!$A$10:$G$109,6,FALSE))," ")</f>
        <v xml:space="preserve"> </v>
      </c>
      <c r="I109" s="30"/>
      <c r="J109" s="29" t="str">
        <f>IF(B109&gt;0,(VLOOKUP($B109,'[1]Engag Pou'!$A$10:$I$109,9,FALSE))," ")</f>
        <v xml:space="preserve"> </v>
      </c>
      <c r="K109" s="37" t="str">
        <f t="shared" si="5"/>
        <v xml:space="preserve"> </v>
      </c>
      <c r="L109" s="31" t="str">
        <f>IF(COUNTIF($G$10:$G109,G109)&lt;2,$G109," ")</f>
        <v xml:space="preserve"> </v>
      </c>
      <c r="M109" s="32">
        <f t="shared" si="6"/>
        <v>1000</v>
      </c>
      <c r="N109" s="31" t="str">
        <f>IF(COUNTIF($G$10:$G109,I109)&lt;3,$G109," ")</f>
        <v xml:space="preserve"> </v>
      </c>
      <c r="O109" s="33">
        <f t="shared" si="7"/>
        <v>100</v>
      </c>
      <c r="P109" s="33" t="str">
        <f t="shared" si="8"/>
        <v/>
      </c>
      <c r="Q109" s="33">
        <f t="shared" si="9"/>
        <v>1000</v>
      </c>
    </row>
    <row r="110" spans="1:17" ht="15" customHeight="1" thickBot="1" x14ac:dyDescent="0.3">
      <c r="A110" s="17" t="s">
        <v>26</v>
      </c>
      <c r="B110" s="18"/>
      <c r="C110" s="18"/>
      <c r="D110" s="18"/>
      <c r="E110" s="18"/>
      <c r="F110" s="18"/>
      <c r="G110" s="18"/>
      <c r="H110" s="18"/>
      <c r="I110" s="19"/>
      <c r="J110" s="36"/>
    </row>
    <row r="111" spans="1:17" ht="15" customHeight="1" x14ac:dyDescent="0.2">
      <c r="A111" s="20" t="s">
        <v>13</v>
      </c>
      <c r="B111" s="20" t="s">
        <v>14</v>
      </c>
      <c r="C111" s="21" t="s">
        <v>15</v>
      </c>
      <c r="D111" s="21" t="s">
        <v>16</v>
      </c>
      <c r="E111" s="21" t="s">
        <v>17</v>
      </c>
      <c r="F111" s="21" t="s">
        <v>18</v>
      </c>
      <c r="G111" s="21" t="s">
        <v>19</v>
      </c>
      <c r="H111" s="21" t="s">
        <v>20</v>
      </c>
      <c r="I111" s="20" t="s">
        <v>21</v>
      </c>
      <c r="J111" s="20" t="s">
        <v>22</v>
      </c>
    </row>
    <row r="112" spans="1:17" ht="15" customHeight="1" x14ac:dyDescent="0.25">
      <c r="A112" s="23">
        <v>1</v>
      </c>
      <c r="B112" s="23"/>
      <c r="C112" s="24" t="e">
        <f>IF(A112&gt;0,(VLOOKUP($A10,'[1]Engag Pre'!$A$10:$G$74,3,FALSE))," ")</f>
        <v>#N/A</v>
      </c>
      <c r="D112" s="25" t="str">
        <f>IF(B112&gt;0,(VLOOKUP($B112,'[1]Engag Pou'!$A$10:$G$109,7,FALSE))," ")</f>
        <v xml:space="preserve"> </v>
      </c>
      <c r="E112" s="26" t="str">
        <f>IF(B112&gt;0,(VLOOKUP($B112,'[1]Engag Pou'!$A$10:$G$109,3,FALSE))," ")</f>
        <v xml:space="preserve"> </v>
      </c>
      <c r="F112" s="27" t="str">
        <f>IF(B112&gt;0,(VLOOKUP($B112,'[1]Engag Pou'!$A$10:$G$109,4,FALSE))," ")</f>
        <v xml:space="preserve"> </v>
      </c>
      <c r="G112" s="28" t="str">
        <f>IF(B112&gt;0,(VLOOKUP($B112,'[1]Engag Pou'!$A$10:$G$109,5,FALSE))," ")</f>
        <v xml:space="preserve"> </v>
      </c>
      <c r="H112" s="29" t="str">
        <f>IF(B112&gt;0,(VLOOKUP($B112,'[1]Engag Pou'!$A$10:$G$109,6,FALSE))," ")</f>
        <v xml:space="preserve"> </v>
      </c>
      <c r="I112" s="38"/>
      <c r="J112" s="29" t="str">
        <f>IF(B112&gt;0,(VLOOKUP($B112,'[1]Engag Pou'!$A$10:$I$109,9,FALSE))," ")</f>
        <v xml:space="preserve"> </v>
      </c>
      <c r="K112" s="37" t="str">
        <f>IF(COUNTIF($B$10:$B$109,B112)&gt;1,"Déjà classé"," ")</f>
        <v xml:space="preserve"> </v>
      </c>
      <c r="L112" s="31" t="str">
        <f>IF(COUNTIF($G$10:$G112,G112)&lt;2,$G112," ")</f>
        <v xml:space="preserve"> </v>
      </c>
      <c r="M112" s="32">
        <f>IF($G$6&lt;5,1000,(IF(L112=G112,A112,"")))</f>
        <v>1000</v>
      </c>
      <c r="N112" s="31" t="str">
        <f>IF(COUNTIF($G$10:$G112,I112)&lt;3,$G112," ")</f>
        <v xml:space="preserve"> </v>
      </c>
      <c r="O112" s="33">
        <f>IF(N112=$G112,$A112,"")</f>
        <v>1</v>
      </c>
      <c r="P112" s="33" t="str">
        <f>IF(N112=L112,"",N112)</f>
        <v/>
      </c>
      <c r="Q112" s="33">
        <f>IF($G$6&lt;5,1000,(IF(P112=$G112,$A112,1000)))</f>
        <v>1000</v>
      </c>
    </row>
    <row r="113" spans="1:17" ht="15" customHeight="1" x14ac:dyDescent="0.25">
      <c r="A113" s="23">
        <v>2</v>
      </c>
      <c r="B113" s="23"/>
      <c r="C113" s="24" t="e">
        <f>IF(A113&gt;0,(VLOOKUP($A11,'[1]Engag Pre'!$A$10:$G$74,3,FALSE))," ")</f>
        <v>#N/A</v>
      </c>
      <c r="D113" s="25" t="str">
        <f>IF(B113&gt;0,(VLOOKUP($B113,'[1]Engag Pou'!$A$10:$G$109,7,FALSE))," ")</f>
        <v xml:space="preserve"> </v>
      </c>
      <c r="E113" s="26" t="str">
        <f>IF(B113&gt;0,(VLOOKUP($B113,'[1]Engag Pou'!$A$10:$G$109,3,FALSE))," ")</f>
        <v xml:space="preserve"> </v>
      </c>
      <c r="F113" s="27" t="str">
        <f>IF(B113&gt;0,(VLOOKUP($B113,'[1]Engag Pou'!$A$10:$G$109,4,FALSE))," ")</f>
        <v xml:space="preserve"> </v>
      </c>
      <c r="G113" s="28" t="str">
        <f>IF(B113&gt;0,(VLOOKUP($B113,'[1]Engag Pou'!$A$10:$G$109,5,FALSE))," ")</f>
        <v xml:space="preserve"> </v>
      </c>
      <c r="H113" s="29" t="str">
        <f>IF(B113&gt;0,(VLOOKUP($B113,'[1]Engag Pou'!$A$10:$G$109,6,FALSE))," ")</f>
        <v xml:space="preserve"> </v>
      </c>
      <c r="I113" s="38"/>
      <c r="J113" s="29" t="str">
        <f>IF(B113&gt;0,(VLOOKUP($B113,'[1]Engag Pou'!$A$10:$I$109,9,FALSE))," ")</f>
        <v xml:space="preserve"> </v>
      </c>
      <c r="K113" s="37" t="str">
        <f t="shared" ref="K113:K176" si="10">IF(COUNTIF($B$10:$B$109,B113)&gt;1,"Déjà classé"," ")</f>
        <v xml:space="preserve"> </v>
      </c>
      <c r="L113" s="31" t="str">
        <f>IF(COUNTIF($G$10:$G113,G113)&lt;2,$G113," ")</f>
        <v xml:space="preserve"> </v>
      </c>
      <c r="M113" s="32">
        <f t="shared" ref="M113:M176" si="11">IF($G$6&lt;5,1000,(IF(L113=G113,A113,"")))</f>
        <v>1000</v>
      </c>
      <c r="N113" s="31" t="str">
        <f>IF(COUNTIF($G$10:$G113,I113)&lt;3,$G113," ")</f>
        <v xml:space="preserve"> </v>
      </c>
      <c r="O113" s="33">
        <f t="shared" ref="O113:O176" si="12">IF(N113=$G113,$A113,"")</f>
        <v>2</v>
      </c>
      <c r="P113" s="33" t="str">
        <f t="shared" ref="P113:P176" si="13">IF(N113=L113,"",N113)</f>
        <v/>
      </c>
      <c r="Q113" s="33">
        <f t="shared" ref="Q113:Q176" si="14">IF($G$6&lt;5,1000,(IF(P113=$G113,$A113,1000)))</f>
        <v>1000</v>
      </c>
    </row>
    <row r="114" spans="1:17" ht="15" customHeight="1" x14ac:dyDescent="0.25">
      <c r="A114" s="23">
        <v>3</v>
      </c>
      <c r="B114" s="23"/>
      <c r="C114" s="24" t="e">
        <f>IF(A114&gt;0,(VLOOKUP($A12,'[1]Engag Pre'!$A$10:$G$74,3,FALSE))," ")</f>
        <v>#N/A</v>
      </c>
      <c r="D114" s="25" t="str">
        <f>IF(B114&gt;0,(VLOOKUP($B114,'[1]Engag Pou'!$A$10:$G$109,7,FALSE))," ")</f>
        <v xml:space="preserve"> </v>
      </c>
      <c r="E114" s="26" t="str">
        <f>IF(B114&gt;0,(VLOOKUP($B114,'[1]Engag Pou'!$A$10:$G$109,3,FALSE))," ")</f>
        <v xml:space="preserve"> </v>
      </c>
      <c r="F114" s="27" t="str">
        <f>IF(B114&gt;0,(VLOOKUP($B114,'[1]Engag Pou'!$A$10:$G$109,4,FALSE))," ")</f>
        <v xml:space="preserve"> </v>
      </c>
      <c r="G114" s="28" t="str">
        <f>IF(B114&gt;0,(VLOOKUP($B114,'[1]Engag Pou'!$A$10:$G$109,5,FALSE))," ")</f>
        <v xml:space="preserve"> </v>
      </c>
      <c r="H114" s="29" t="str">
        <f>IF(B114&gt;0,(VLOOKUP($B114,'[1]Engag Pou'!$A$10:$G$109,6,FALSE))," ")</f>
        <v xml:space="preserve"> </v>
      </c>
      <c r="I114" s="38"/>
      <c r="J114" s="29" t="str">
        <f>IF(B114&gt;0,(VLOOKUP($B114,'[1]Engag Pou'!$A$10:$I$109,9,FALSE))," ")</f>
        <v xml:space="preserve"> </v>
      </c>
      <c r="K114" s="37" t="str">
        <f t="shared" si="10"/>
        <v xml:space="preserve"> </v>
      </c>
      <c r="L114" s="31" t="str">
        <f>IF(COUNTIF($G$10:$G114,G114)&lt;2,$G114," ")</f>
        <v xml:space="preserve"> </v>
      </c>
      <c r="M114" s="32">
        <f t="shared" si="11"/>
        <v>1000</v>
      </c>
      <c r="N114" s="31" t="str">
        <f>IF(COUNTIF($G$10:$G114,I114)&lt;3,$G114," ")</f>
        <v xml:space="preserve"> </v>
      </c>
      <c r="O114" s="33">
        <f t="shared" si="12"/>
        <v>3</v>
      </c>
      <c r="P114" s="33" t="str">
        <f t="shared" si="13"/>
        <v/>
      </c>
      <c r="Q114" s="33">
        <f t="shared" si="14"/>
        <v>1000</v>
      </c>
    </row>
    <row r="115" spans="1:17" ht="15" customHeight="1" x14ac:dyDescent="0.25">
      <c r="A115" s="23">
        <v>4</v>
      </c>
      <c r="B115" s="23"/>
      <c r="C115" s="24" t="e">
        <f>IF(A115&gt;0,(VLOOKUP($A13,'[1]Engag Pre'!$A$10:$G$74,3,FALSE))," ")</f>
        <v>#N/A</v>
      </c>
      <c r="D115" s="25" t="str">
        <f>IF(B115&gt;0,(VLOOKUP($B115,'[1]Engag Pou'!$A$10:$G$109,7,FALSE))," ")</f>
        <v xml:space="preserve"> </v>
      </c>
      <c r="E115" s="26" t="str">
        <f>IF(B115&gt;0,(VLOOKUP($B115,'[1]Engag Pou'!$A$10:$G$109,3,FALSE))," ")</f>
        <v xml:space="preserve"> </v>
      </c>
      <c r="F115" s="27" t="str">
        <f>IF(B115&gt;0,(VLOOKUP($B115,'[1]Engag Pou'!$A$10:$G$109,4,FALSE))," ")</f>
        <v xml:space="preserve"> </v>
      </c>
      <c r="G115" s="28" t="str">
        <f>IF(B115&gt;0,(VLOOKUP($B115,'[1]Engag Pou'!$A$10:$G$109,5,FALSE))," ")</f>
        <v xml:space="preserve"> </v>
      </c>
      <c r="H115" s="29" t="str">
        <f>IF(B115&gt;0,(VLOOKUP($B115,'[1]Engag Pou'!$A$10:$G$109,6,FALSE))," ")</f>
        <v xml:space="preserve"> </v>
      </c>
      <c r="I115" s="38"/>
      <c r="J115" s="29" t="str">
        <f>IF(B115&gt;0,(VLOOKUP($B115,'[1]Engag Pou'!$A$10:$I$109,9,FALSE))," ")</f>
        <v xml:space="preserve"> </v>
      </c>
      <c r="K115" s="37" t="str">
        <f t="shared" si="10"/>
        <v xml:space="preserve"> </v>
      </c>
      <c r="L115" s="31" t="str">
        <f>IF(COUNTIF($G$10:$G115,G115)&lt;2,$G115," ")</f>
        <v xml:space="preserve"> </v>
      </c>
      <c r="M115" s="32">
        <f t="shared" si="11"/>
        <v>1000</v>
      </c>
      <c r="N115" s="31" t="str">
        <f>IF(COUNTIF($G$10:$G115,I115)&lt;3,$G115," ")</f>
        <v xml:space="preserve"> </v>
      </c>
      <c r="O115" s="33">
        <f t="shared" si="12"/>
        <v>4</v>
      </c>
      <c r="P115" s="33" t="str">
        <f t="shared" si="13"/>
        <v/>
      </c>
      <c r="Q115" s="33">
        <f t="shared" si="14"/>
        <v>1000</v>
      </c>
    </row>
    <row r="116" spans="1:17" ht="15" customHeight="1" x14ac:dyDescent="0.25">
      <c r="A116" s="23">
        <v>5</v>
      </c>
      <c r="B116" s="23"/>
      <c r="C116" s="24" t="e">
        <f>IF(A116&gt;0,(VLOOKUP($A14,'[1]Engag Pre'!$A$10:$G$74,3,FALSE))," ")</f>
        <v>#N/A</v>
      </c>
      <c r="D116" s="25" t="str">
        <f>IF(B116&gt;0,(VLOOKUP($B116,'[1]Engag Pou'!$A$10:$G$109,7,FALSE))," ")</f>
        <v xml:space="preserve"> </v>
      </c>
      <c r="E116" s="26" t="str">
        <f>IF(B116&gt;0,(VLOOKUP($B116,'[1]Engag Pou'!$A$10:$G$109,3,FALSE))," ")</f>
        <v xml:space="preserve"> </v>
      </c>
      <c r="F116" s="27" t="str">
        <f>IF(B116&gt;0,(VLOOKUP($B116,'[1]Engag Pou'!$A$10:$G$109,4,FALSE))," ")</f>
        <v xml:space="preserve"> </v>
      </c>
      <c r="G116" s="28" t="str">
        <f>IF(B116&gt;0,(VLOOKUP($B116,'[1]Engag Pou'!$A$10:$G$109,5,FALSE))," ")</f>
        <v xml:space="preserve"> </v>
      </c>
      <c r="H116" s="29" t="str">
        <f>IF(B116&gt;0,(VLOOKUP($B116,'[1]Engag Pou'!$A$10:$G$109,6,FALSE))," ")</f>
        <v xml:space="preserve"> </v>
      </c>
      <c r="I116" s="38"/>
      <c r="J116" s="29" t="str">
        <f>IF(B116&gt;0,(VLOOKUP($B116,'[1]Engag Pou'!$A$10:$I$109,9,FALSE))," ")</f>
        <v xml:space="preserve"> </v>
      </c>
      <c r="K116" s="37" t="str">
        <f t="shared" si="10"/>
        <v xml:space="preserve"> </v>
      </c>
      <c r="L116" s="31" t="str">
        <f>IF(COUNTIF($G$10:$G116,G116)&lt;2,$G116," ")</f>
        <v xml:space="preserve"> </v>
      </c>
      <c r="M116" s="32">
        <f t="shared" si="11"/>
        <v>1000</v>
      </c>
      <c r="N116" s="31" t="str">
        <f>IF(COUNTIF($G$10:$G116,I116)&lt;3,$G116," ")</f>
        <v xml:space="preserve"> </v>
      </c>
      <c r="O116" s="33">
        <f t="shared" si="12"/>
        <v>5</v>
      </c>
      <c r="P116" s="33" t="str">
        <f t="shared" si="13"/>
        <v/>
      </c>
      <c r="Q116" s="33">
        <f t="shared" si="14"/>
        <v>1000</v>
      </c>
    </row>
    <row r="117" spans="1:17" ht="15" customHeight="1" x14ac:dyDescent="0.25">
      <c r="A117" s="23">
        <v>6</v>
      </c>
      <c r="B117" s="23"/>
      <c r="C117" s="24" t="e">
        <f>IF(A117&gt;0,(VLOOKUP($A15,'[1]Engag Pre'!$A$10:$G$74,3,FALSE))," ")</f>
        <v>#N/A</v>
      </c>
      <c r="D117" s="25" t="str">
        <f>IF(B117&gt;0,(VLOOKUP($B117,'[1]Engag Pou'!$A$10:$G$109,7,FALSE))," ")</f>
        <v xml:space="preserve"> </v>
      </c>
      <c r="E117" s="26" t="str">
        <f>IF(B117&gt;0,(VLOOKUP($B117,'[1]Engag Pou'!$A$10:$G$109,3,FALSE))," ")</f>
        <v xml:space="preserve"> </v>
      </c>
      <c r="F117" s="27" t="str">
        <f>IF(B117&gt;0,(VLOOKUP($B117,'[1]Engag Pou'!$A$10:$G$109,4,FALSE))," ")</f>
        <v xml:space="preserve"> </v>
      </c>
      <c r="G117" s="28" t="str">
        <f>IF(B117&gt;0,(VLOOKUP($B117,'[1]Engag Pou'!$A$10:$G$109,5,FALSE))," ")</f>
        <v xml:space="preserve"> </v>
      </c>
      <c r="H117" s="29" t="str">
        <f>IF(B117&gt;0,(VLOOKUP($B117,'[1]Engag Pou'!$A$10:$G$109,6,FALSE))," ")</f>
        <v xml:space="preserve"> </v>
      </c>
      <c r="I117" s="38"/>
      <c r="J117" s="29" t="str">
        <f>IF(B117&gt;0,(VLOOKUP($B117,'[1]Engag Pou'!$A$10:$I$109,9,FALSE))," ")</f>
        <v xml:space="preserve"> </v>
      </c>
      <c r="K117" s="37" t="str">
        <f t="shared" si="10"/>
        <v xml:space="preserve"> </v>
      </c>
      <c r="L117" s="31" t="str">
        <f>IF(COUNTIF($G$10:$G117,G117)&lt;2,$G117," ")</f>
        <v xml:space="preserve"> </v>
      </c>
      <c r="M117" s="32">
        <f t="shared" si="11"/>
        <v>1000</v>
      </c>
      <c r="N117" s="31" t="str">
        <f>IF(COUNTIF($G$10:$G117,I117)&lt;3,$G117," ")</f>
        <v xml:space="preserve"> </v>
      </c>
      <c r="O117" s="33">
        <f t="shared" si="12"/>
        <v>6</v>
      </c>
      <c r="P117" s="33" t="str">
        <f t="shared" si="13"/>
        <v/>
      </c>
      <c r="Q117" s="33">
        <f t="shared" si="14"/>
        <v>1000</v>
      </c>
    </row>
    <row r="118" spans="1:17" ht="15" customHeight="1" x14ac:dyDescent="0.25">
      <c r="A118" s="23">
        <v>7</v>
      </c>
      <c r="B118" s="23"/>
      <c r="C118" s="24" t="e">
        <f>IF(A118&gt;0,(VLOOKUP($A16,'[1]Engag Pre'!$A$10:$G$74,3,FALSE))," ")</f>
        <v>#N/A</v>
      </c>
      <c r="D118" s="25" t="str">
        <f>IF(B118&gt;0,(VLOOKUP($B118,'[1]Engag Pou'!$A$10:$G$109,7,FALSE))," ")</f>
        <v xml:space="preserve"> </v>
      </c>
      <c r="E118" s="26" t="str">
        <f>IF(B118&gt;0,(VLOOKUP($B118,'[1]Engag Pou'!$A$10:$G$109,3,FALSE))," ")</f>
        <v xml:space="preserve"> </v>
      </c>
      <c r="F118" s="27" t="str">
        <f>IF(B118&gt;0,(VLOOKUP($B118,'[1]Engag Pou'!$A$10:$G$109,4,FALSE))," ")</f>
        <v xml:space="preserve"> </v>
      </c>
      <c r="G118" s="28" t="str">
        <f>IF(B118&gt;0,(VLOOKUP($B118,'[1]Engag Pou'!$A$10:$G$109,5,FALSE))," ")</f>
        <v xml:space="preserve"> </v>
      </c>
      <c r="H118" s="29" t="str">
        <f>IF(B118&gt;0,(VLOOKUP($B118,'[1]Engag Pou'!$A$10:$G$109,6,FALSE))," ")</f>
        <v xml:space="preserve"> </v>
      </c>
      <c r="I118" s="38"/>
      <c r="J118" s="29" t="str">
        <f>IF(B118&gt;0,(VLOOKUP($B118,'[1]Engag Pou'!$A$10:$I$109,9,FALSE))," ")</f>
        <v xml:space="preserve"> </v>
      </c>
      <c r="K118" s="37" t="str">
        <f t="shared" si="10"/>
        <v xml:space="preserve"> </v>
      </c>
      <c r="L118" s="31" t="str">
        <f>IF(COUNTIF($G$10:$G118,G118)&lt;2,$G118," ")</f>
        <v xml:space="preserve"> </v>
      </c>
      <c r="M118" s="32">
        <f t="shared" si="11"/>
        <v>1000</v>
      </c>
      <c r="N118" s="31" t="str">
        <f>IF(COUNTIF($G$10:$G118,I118)&lt;3,$G118," ")</f>
        <v xml:space="preserve"> </v>
      </c>
      <c r="O118" s="33">
        <f t="shared" si="12"/>
        <v>7</v>
      </c>
      <c r="P118" s="33" t="str">
        <f t="shared" si="13"/>
        <v/>
      </c>
      <c r="Q118" s="33">
        <f t="shared" si="14"/>
        <v>1000</v>
      </c>
    </row>
    <row r="119" spans="1:17" ht="15" customHeight="1" x14ac:dyDescent="0.25">
      <c r="A119" s="23">
        <v>8</v>
      </c>
      <c r="B119" s="23"/>
      <c r="C119" s="24" t="e">
        <f>IF(A119&gt;0,(VLOOKUP($A17,'[1]Engag Pre'!$A$10:$G$74,3,FALSE))," ")</f>
        <v>#N/A</v>
      </c>
      <c r="D119" s="25" t="str">
        <f>IF(B119&gt;0,(VLOOKUP($B119,'[1]Engag Pou'!$A$10:$G$109,7,FALSE))," ")</f>
        <v xml:space="preserve"> </v>
      </c>
      <c r="E119" s="26" t="str">
        <f>IF(B119&gt;0,(VLOOKUP($B119,'[1]Engag Pou'!$A$10:$G$109,3,FALSE))," ")</f>
        <v xml:space="preserve"> </v>
      </c>
      <c r="F119" s="27" t="str">
        <f>IF(B119&gt;0,(VLOOKUP($B119,'[1]Engag Pou'!$A$10:$G$109,4,FALSE))," ")</f>
        <v xml:space="preserve"> </v>
      </c>
      <c r="G119" s="28" t="str">
        <f>IF(B119&gt;0,(VLOOKUP($B119,'[1]Engag Pou'!$A$10:$G$109,5,FALSE))," ")</f>
        <v xml:space="preserve"> </v>
      </c>
      <c r="H119" s="29" t="str">
        <f>IF(B119&gt;0,(VLOOKUP($B119,'[1]Engag Pou'!$A$10:$G$109,6,FALSE))," ")</f>
        <v xml:space="preserve"> </v>
      </c>
      <c r="I119" s="38"/>
      <c r="J119" s="29" t="str">
        <f>IF(B119&gt;0,(VLOOKUP($B119,'[1]Engag Pou'!$A$10:$I$109,9,FALSE))," ")</f>
        <v xml:space="preserve"> </v>
      </c>
      <c r="K119" s="37" t="str">
        <f t="shared" si="10"/>
        <v xml:space="preserve"> </v>
      </c>
      <c r="L119" s="31" t="str">
        <f>IF(COUNTIF($G$10:$G119,G119)&lt;2,$G119," ")</f>
        <v xml:space="preserve"> </v>
      </c>
      <c r="M119" s="32">
        <f t="shared" si="11"/>
        <v>1000</v>
      </c>
      <c r="N119" s="31" t="str">
        <f>IF(COUNTIF($G$10:$G119,I119)&lt;3,$G119," ")</f>
        <v xml:space="preserve"> </v>
      </c>
      <c r="O119" s="33">
        <f t="shared" si="12"/>
        <v>8</v>
      </c>
      <c r="P119" s="33" t="str">
        <f t="shared" si="13"/>
        <v/>
      </c>
      <c r="Q119" s="33">
        <f t="shared" si="14"/>
        <v>1000</v>
      </c>
    </row>
    <row r="120" spans="1:17" ht="15" customHeight="1" x14ac:dyDescent="0.25">
      <c r="A120" s="23">
        <v>9</v>
      </c>
      <c r="B120" s="23"/>
      <c r="C120" s="24" t="e">
        <f>IF(A120&gt;0,(VLOOKUP($A18,'[1]Engag Pre'!$A$10:$G$74,3,FALSE))," ")</f>
        <v>#N/A</v>
      </c>
      <c r="D120" s="25" t="str">
        <f>IF(B120&gt;0,(VLOOKUP($B120,'[1]Engag Pou'!$A$10:$G$109,7,FALSE))," ")</f>
        <v xml:space="preserve"> </v>
      </c>
      <c r="E120" s="26" t="str">
        <f>IF(B120&gt;0,(VLOOKUP($B120,'[1]Engag Pou'!$A$10:$G$109,3,FALSE))," ")</f>
        <v xml:space="preserve"> </v>
      </c>
      <c r="F120" s="27" t="str">
        <f>IF(B120&gt;0,(VLOOKUP($B120,'[1]Engag Pou'!$A$10:$G$109,4,FALSE))," ")</f>
        <v xml:space="preserve"> </v>
      </c>
      <c r="G120" s="28" t="str">
        <f>IF(B120&gt;0,(VLOOKUP($B120,'[1]Engag Pou'!$A$10:$G$109,5,FALSE))," ")</f>
        <v xml:space="preserve"> </v>
      </c>
      <c r="H120" s="29" t="str">
        <f>IF(B120&gt;0,(VLOOKUP($B120,'[1]Engag Pou'!$A$10:$G$109,6,FALSE))," ")</f>
        <v xml:space="preserve"> </v>
      </c>
      <c r="I120" s="38"/>
      <c r="J120" s="29" t="str">
        <f>IF(B120&gt;0,(VLOOKUP($B120,'[1]Engag Pou'!$A$10:$I$109,9,FALSE))," ")</f>
        <v xml:space="preserve"> </v>
      </c>
      <c r="K120" s="37" t="str">
        <f t="shared" si="10"/>
        <v xml:space="preserve"> </v>
      </c>
      <c r="L120" s="31" t="str">
        <f>IF(COUNTIF($G$10:$G120,G120)&lt;2,$G120," ")</f>
        <v xml:space="preserve"> </v>
      </c>
      <c r="M120" s="32">
        <f t="shared" si="11"/>
        <v>1000</v>
      </c>
      <c r="N120" s="31" t="str">
        <f>IF(COUNTIF($G$10:$G120,I120)&lt;3,$G120," ")</f>
        <v xml:space="preserve"> </v>
      </c>
      <c r="O120" s="33">
        <f t="shared" si="12"/>
        <v>9</v>
      </c>
      <c r="P120" s="33" t="str">
        <f t="shared" si="13"/>
        <v/>
      </c>
      <c r="Q120" s="33">
        <f t="shared" si="14"/>
        <v>1000</v>
      </c>
    </row>
    <row r="121" spans="1:17" ht="15" customHeight="1" x14ac:dyDescent="0.25">
      <c r="A121" s="23">
        <v>10</v>
      </c>
      <c r="B121" s="23"/>
      <c r="C121" s="24" t="e">
        <f>IF(A121&gt;0,(VLOOKUP($A19,'[1]Engag Pre'!$A$10:$G$74,3,FALSE))," ")</f>
        <v>#N/A</v>
      </c>
      <c r="D121" s="25" t="str">
        <f>IF(B121&gt;0,(VLOOKUP($B121,'[1]Engag Pou'!$A$10:$G$109,7,FALSE))," ")</f>
        <v xml:space="preserve"> </v>
      </c>
      <c r="E121" s="26" t="str">
        <f>IF(B121&gt;0,(VLOOKUP($B121,'[1]Engag Pou'!$A$10:$G$109,3,FALSE))," ")</f>
        <v xml:space="preserve"> </v>
      </c>
      <c r="F121" s="27" t="str">
        <f>IF(B121&gt;0,(VLOOKUP($B121,'[1]Engag Pou'!$A$10:$G$109,4,FALSE))," ")</f>
        <v xml:space="preserve"> </v>
      </c>
      <c r="G121" s="28" t="str">
        <f>IF(B121&gt;0,(VLOOKUP($B121,'[1]Engag Pou'!$A$10:$G$109,5,FALSE))," ")</f>
        <v xml:space="preserve"> </v>
      </c>
      <c r="H121" s="29" t="str">
        <f>IF(B121&gt;0,(VLOOKUP($B121,'[1]Engag Pou'!$A$10:$G$109,6,FALSE))," ")</f>
        <v xml:space="preserve"> </v>
      </c>
      <c r="I121" s="38"/>
      <c r="J121" s="29" t="str">
        <f>IF(B121&gt;0,(VLOOKUP($B121,'[1]Engag Pou'!$A$10:$I$109,9,FALSE))," ")</f>
        <v xml:space="preserve"> </v>
      </c>
      <c r="K121" s="37" t="str">
        <f t="shared" si="10"/>
        <v xml:space="preserve"> </v>
      </c>
      <c r="L121" s="31" t="str">
        <f>IF(COUNTIF($G$10:$G121,G121)&lt;2,$G121," ")</f>
        <v xml:space="preserve"> </v>
      </c>
      <c r="M121" s="32">
        <f t="shared" si="11"/>
        <v>1000</v>
      </c>
      <c r="N121" s="31" t="str">
        <f>IF(COUNTIF($G$10:$G121,I121)&lt;3,$G121," ")</f>
        <v xml:space="preserve"> </v>
      </c>
      <c r="O121" s="33">
        <f t="shared" si="12"/>
        <v>10</v>
      </c>
      <c r="P121" s="33" t="str">
        <f t="shared" si="13"/>
        <v/>
      </c>
      <c r="Q121" s="33">
        <f t="shared" si="14"/>
        <v>1000</v>
      </c>
    </row>
    <row r="122" spans="1:17" ht="15" customHeight="1" x14ac:dyDescent="0.25">
      <c r="A122" s="23">
        <v>11</v>
      </c>
      <c r="B122" s="23"/>
      <c r="C122" s="24" t="e">
        <f>IF(A122&gt;0,(VLOOKUP($A20,'[1]Engag Pre'!$A$10:$G$74,3,FALSE))," ")</f>
        <v>#N/A</v>
      </c>
      <c r="D122" s="25" t="str">
        <f>IF(B122&gt;0,(VLOOKUP($B122,'[1]Engag Pou'!$A$10:$G$109,7,FALSE))," ")</f>
        <v xml:space="preserve"> </v>
      </c>
      <c r="E122" s="26" t="str">
        <f>IF(B122&gt;0,(VLOOKUP($B122,'[1]Engag Pou'!$A$10:$G$109,3,FALSE))," ")</f>
        <v xml:space="preserve"> </v>
      </c>
      <c r="F122" s="27" t="str">
        <f>IF(B122&gt;0,(VLOOKUP($B122,'[1]Engag Pou'!$A$10:$G$109,4,FALSE))," ")</f>
        <v xml:space="preserve"> </v>
      </c>
      <c r="G122" s="28" t="str">
        <f>IF(B122&gt;0,(VLOOKUP($B122,'[1]Engag Pou'!$A$10:$G$109,5,FALSE))," ")</f>
        <v xml:space="preserve"> </v>
      </c>
      <c r="H122" s="29" t="str">
        <f>IF(B122&gt;0,(VLOOKUP($B122,'[1]Engag Pou'!$A$10:$G$109,6,FALSE))," ")</f>
        <v xml:space="preserve"> </v>
      </c>
      <c r="I122" s="38"/>
      <c r="J122" s="29" t="str">
        <f>IF(B122&gt;0,(VLOOKUP($B122,'[1]Engag Pou'!$A$10:$I$109,9,FALSE))," ")</f>
        <v xml:space="preserve"> </v>
      </c>
      <c r="K122" s="37" t="str">
        <f t="shared" si="10"/>
        <v xml:space="preserve"> </v>
      </c>
      <c r="L122" s="31" t="str">
        <f>IF(COUNTIF($G$10:$G122,G122)&lt;2,$G122," ")</f>
        <v xml:space="preserve"> </v>
      </c>
      <c r="M122" s="32">
        <f t="shared" si="11"/>
        <v>1000</v>
      </c>
      <c r="N122" s="31" t="str">
        <f>IF(COUNTIF($G$10:$G122,I122)&lt;3,$G122," ")</f>
        <v xml:space="preserve"> </v>
      </c>
      <c r="O122" s="33">
        <f t="shared" si="12"/>
        <v>11</v>
      </c>
      <c r="P122" s="33" t="str">
        <f t="shared" si="13"/>
        <v/>
      </c>
      <c r="Q122" s="33">
        <f t="shared" si="14"/>
        <v>1000</v>
      </c>
    </row>
    <row r="123" spans="1:17" ht="15" customHeight="1" x14ac:dyDescent="0.25">
      <c r="A123" s="23">
        <v>12</v>
      </c>
      <c r="B123" s="23"/>
      <c r="C123" s="24" t="e">
        <f>IF(A123&gt;0,(VLOOKUP($A21,'[1]Engag Pre'!$A$10:$G$74,3,FALSE))," ")</f>
        <v>#N/A</v>
      </c>
      <c r="D123" s="25" t="str">
        <f>IF(B123&gt;0,(VLOOKUP($B123,'[1]Engag Pou'!$A$10:$G$109,7,FALSE))," ")</f>
        <v xml:space="preserve"> </v>
      </c>
      <c r="E123" s="26" t="str">
        <f>IF(B123&gt;0,(VLOOKUP($B123,'[1]Engag Pou'!$A$10:$G$109,3,FALSE))," ")</f>
        <v xml:space="preserve"> </v>
      </c>
      <c r="F123" s="27" t="str">
        <f>IF(B123&gt;0,(VLOOKUP($B123,'[1]Engag Pou'!$A$10:$G$109,4,FALSE))," ")</f>
        <v xml:space="preserve"> </v>
      </c>
      <c r="G123" s="28" t="str">
        <f>IF(B123&gt;0,(VLOOKUP($B123,'[1]Engag Pou'!$A$10:$G$109,5,FALSE))," ")</f>
        <v xml:space="preserve"> </v>
      </c>
      <c r="H123" s="29" t="str">
        <f>IF(B123&gt;0,(VLOOKUP($B123,'[1]Engag Pou'!$A$10:$G$109,6,FALSE))," ")</f>
        <v xml:space="preserve"> </v>
      </c>
      <c r="I123" s="38"/>
      <c r="J123" s="29" t="str">
        <f>IF(B123&gt;0,(VLOOKUP($B123,'[1]Engag Pou'!$A$10:$I$109,9,FALSE))," ")</f>
        <v xml:space="preserve"> </v>
      </c>
      <c r="K123" s="37" t="str">
        <f t="shared" si="10"/>
        <v xml:space="preserve"> </v>
      </c>
      <c r="L123" s="31" t="str">
        <f>IF(COUNTIF($G$10:$G123,G123)&lt;2,$G123," ")</f>
        <v xml:space="preserve"> </v>
      </c>
      <c r="M123" s="32">
        <f t="shared" si="11"/>
        <v>1000</v>
      </c>
      <c r="N123" s="31" t="str">
        <f>IF(COUNTIF($G$10:$G123,I123)&lt;3,$G123," ")</f>
        <v xml:space="preserve"> </v>
      </c>
      <c r="O123" s="33">
        <f t="shared" si="12"/>
        <v>12</v>
      </c>
      <c r="P123" s="33" t="str">
        <f t="shared" si="13"/>
        <v/>
      </c>
      <c r="Q123" s="33">
        <f t="shared" si="14"/>
        <v>1000</v>
      </c>
    </row>
    <row r="124" spans="1:17" ht="15" customHeight="1" x14ac:dyDescent="0.25">
      <c r="A124" s="23">
        <v>13</v>
      </c>
      <c r="B124" s="23"/>
      <c r="C124" s="24" t="e">
        <f>IF(A124&gt;0,(VLOOKUP($A22,'[1]Engag Pre'!$A$10:$G$74,3,FALSE))," ")</f>
        <v>#N/A</v>
      </c>
      <c r="D124" s="25" t="str">
        <f>IF(B124&gt;0,(VLOOKUP($B124,'[1]Engag Pou'!$A$10:$G$109,7,FALSE))," ")</f>
        <v xml:space="preserve"> </v>
      </c>
      <c r="E124" s="26" t="str">
        <f>IF(B124&gt;0,(VLOOKUP($B124,'[1]Engag Pou'!$A$10:$G$109,3,FALSE))," ")</f>
        <v xml:space="preserve"> </v>
      </c>
      <c r="F124" s="27" t="str">
        <f>IF(B124&gt;0,(VLOOKUP($B124,'[1]Engag Pou'!$A$10:$G$109,4,FALSE))," ")</f>
        <v xml:space="preserve"> </v>
      </c>
      <c r="G124" s="28" t="str">
        <f>IF(B124&gt;0,(VLOOKUP($B124,'[1]Engag Pou'!$A$10:$G$109,5,FALSE))," ")</f>
        <v xml:space="preserve"> </v>
      </c>
      <c r="H124" s="29" t="str">
        <f>IF(B124&gt;0,(VLOOKUP($B124,'[1]Engag Pou'!$A$10:$G$109,6,FALSE))," ")</f>
        <v xml:space="preserve"> </v>
      </c>
      <c r="I124" s="38"/>
      <c r="J124" s="29" t="str">
        <f>IF(B124&gt;0,(VLOOKUP($B124,'[1]Engag Pou'!$A$10:$I$109,9,FALSE))," ")</f>
        <v xml:space="preserve"> </v>
      </c>
      <c r="K124" s="37" t="str">
        <f t="shared" si="10"/>
        <v xml:space="preserve"> </v>
      </c>
      <c r="L124" s="31" t="str">
        <f>IF(COUNTIF($G$10:$G124,G124)&lt;2,$G124," ")</f>
        <v xml:space="preserve"> </v>
      </c>
      <c r="M124" s="32">
        <f t="shared" si="11"/>
        <v>1000</v>
      </c>
      <c r="N124" s="31" t="str">
        <f>IF(COUNTIF($G$10:$G124,I124)&lt;3,$G124," ")</f>
        <v xml:space="preserve"> </v>
      </c>
      <c r="O124" s="33">
        <f t="shared" si="12"/>
        <v>13</v>
      </c>
      <c r="P124" s="33" t="str">
        <f t="shared" si="13"/>
        <v/>
      </c>
      <c r="Q124" s="33">
        <f t="shared" si="14"/>
        <v>1000</v>
      </c>
    </row>
    <row r="125" spans="1:17" ht="15" customHeight="1" x14ac:dyDescent="0.25">
      <c r="A125" s="23">
        <v>14</v>
      </c>
      <c r="B125" s="23"/>
      <c r="C125" s="24" t="e">
        <f>IF(A125&gt;0,(VLOOKUP($A23,'[1]Engag Pre'!$A$10:$G$74,3,FALSE))," ")</f>
        <v>#N/A</v>
      </c>
      <c r="D125" s="25" t="str">
        <f>IF(B125&gt;0,(VLOOKUP($B125,'[1]Engag Pou'!$A$10:$G$109,7,FALSE))," ")</f>
        <v xml:space="preserve"> </v>
      </c>
      <c r="E125" s="26" t="str">
        <f>IF(B125&gt;0,(VLOOKUP($B125,'[1]Engag Pou'!$A$10:$G$109,3,FALSE))," ")</f>
        <v xml:space="preserve"> </v>
      </c>
      <c r="F125" s="27" t="str">
        <f>IF(B125&gt;0,(VLOOKUP($B125,'[1]Engag Pou'!$A$10:$G$109,4,FALSE))," ")</f>
        <v xml:space="preserve"> </v>
      </c>
      <c r="G125" s="28" t="str">
        <f>IF(B125&gt;0,(VLOOKUP($B125,'[1]Engag Pou'!$A$10:$G$109,5,FALSE))," ")</f>
        <v xml:space="preserve"> </v>
      </c>
      <c r="H125" s="29" t="str">
        <f>IF(B125&gt;0,(VLOOKUP($B125,'[1]Engag Pou'!$A$10:$G$109,6,FALSE))," ")</f>
        <v xml:space="preserve"> </v>
      </c>
      <c r="I125" s="38"/>
      <c r="J125" s="29" t="str">
        <f>IF(B125&gt;0,(VLOOKUP($B125,'[1]Engag Pou'!$A$10:$I$109,9,FALSE))," ")</f>
        <v xml:space="preserve"> </v>
      </c>
      <c r="K125" s="37" t="str">
        <f t="shared" si="10"/>
        <v xml:space="preserve"> </v>
      </c>
      <c r="L125" s="31" t="str">
        <f>IF(COUNTIF($G$10:$G125,G125)&lt;2,$G125," ")</f>
        <v xml:space="preserve"> </v>
      </c>
      <c r="M125" s="32">
        <f t="shared" si="11"/>
        <v>1000</v>
      </c>
      <c r="N125" s="31" t="str">
        <f>IF(COUNTIF($G$10:$G125,I125)&lt;3,$G125," ")</f>
        <v xml:space="preserve"> </v>
      </c>
      <c r="O125" s="33">
        <f t="shared" si="12"/>
        <v>14</v>
      </c>
      <c r="P125" s="33" t="str">
        <f t="shared" si="13"/>
        <v/>
      </c>
      <c r="Q125" s="33">
        <f t="shared" si="14"/>
        <v>1000</v>
      </c>
    </row>
    <row r="126" spans="1:17" ht="15" customHeight="1" x14ac:dyDescent="0.25">
      <c r="A126" s="23">
        <v>15</v>
      </c>
      <c r="B126" s="23"/>
      <c r="C126" s="24" t="e">
        <f>IF(A126&gt;0,(VLOOKUP($A24,'[1]Engag Pre'!$A$10:$G$74,3,FALSE))," ")</f>
        <v>#N/A</v>
      </c>
      <c r="D126" s="25" t="str">
        <f>IF(B126&gt;0,(VLOOKUP($B126,'[1]Engag Pou'!$A$10:$G$109,7,FALSE))," ")</f>
        <v xml:space="preserve"> </v>
      </c>
      <c r="E126" s="26" t="str">
        <f>IF(B126&gt;0,(VLOOKUP($B126,'[1]Engag Pou'!$A$10:$G$109,3,FALSE))," ")</f>
        <v xml:space="preserve"> </v>
      </c>
      <c r="F126" s="27" t="str">
        <f>IF(B126&gt;0,(VLOOKUP($B126,'[1]Engag Pou'!$A$10:$G$109,4,FALSE))," ")</f>
        <v xml:space="preserve"> </v>
      </c>
      <c r="G126" s="28" t="str">
        <f>IF(B126&gt;0,(VLOOKUP($B126,'[1]Engag Pou'!$A$10:$G$109,5,FALSE))," ")</f>
        <v xml:space="preserve"> </v>
      </c>
      <c r="H126" s="29" t="str">
        <f>IF(B126&gt;0,(VLOOKUP($B126,'[1]Engag Pou'!$A$10:$G$109,6,FALSE))," ")</f>
        <v xml:space="preserve"> </v>
      </c>
      <c r="I126" s="38"/>
      <c r="J126" s="29" t="str">
        <f>IF(B126&gt;0,(VLOOKUP($B126,'[1]Engag Pou'!$A$10:$I$109,9,FALSE))," ")</f>
        <v xml:space="preserve"> </v>
      </c>
      <c r="K126" s="37" t="str">
        <f t="shared" si="10"/>
        <v xml:space="preserve"> </v>
      </c>
      <c r="L126" s="31" t="str">
        <f>IF(COUNTIF($G$10:$G126,G126)&lt;2,$G126," ")</f>
        <v xml:space="preserve"> </v>
      </c>
      <c r="M126" s="32">
        <f t="shared" si="11"/>
        <v>1000</v>
      </c>
      <c r="N126" s="31" t="str">
        <f>IF(COUNTIF($G$10:$G126,I126)&lt;3,$G126," ")</f>
        <v xml:space="preserve"> </v>
      </c>
      <c r="O126" s="33">
        <f t="shared" si="12"/>
        <v>15</v>
      </c>
      <c r="P126" s="33" t="str">
        <f t="shared" si="13"/>
        <v/>
      </c>
      <c r="Q126" s="33">
        <f t="shared" si="14"/>
        <v>1000</v>
      </c>
    </row>
    <row r="127" spans="1:17" ht="15" customHeight="1" x14ac:dyDescent="0.25">
      <c r="A127" s="23">
        <v>16</v>
      </c>
      <c r="B127" s="23"/>
      <c r="C127" s="24" t="e">
        <f>IF(A127&gt;0,(VLOOKUP($A25,'[1]Engag Pre'!$A$10:$G$74,3,FALSE))," ")</f>
        <v>#N/A</v>
      </c>
      <c r="D127" s="25" t="str">
        <f>IF(B127&gt;0,(VLOOKUP($B127,'[1]Engag Pou'!$A$10:$G$109,7,FALSE))," ")</f>
        <v xml:space="preserve"> </v>
      </c>
      <c r="E127" s="26" t="str">
        <f>IF(B127&gt;0,(VLOOKUP($B127,'[1]Engag Pou'!$A$10:$G$109,3,FALSE))," ")</f>
        <v xml:space="preserve"> </v>
      </c>
      <c r="F127" s="27" t="str">
        <f>IF(B127&gt;0,(VLOOKUP($B127,'[1]Engag Pou'!$A$10:$G$109,4,FALSE))," ")</f>
        <v xml:space="preserve"> </v>
      </c>
      <c r="G127" s="28" t="str">
        <f>IF(B127&gt;0,(VLOOKUP($B127,'[1]Engag Pou'!$A$10:$G$109,5,FALSE))," ")</f>
        <v xml:space="preserve"> </v>
      </c>
      <c r="H127" s="29" t="str">
        <f>IF(B127&gt;0,(VLOOKUP($B127,'[1]Engag Pou'!$A$10:$G$109,6,FALSE))," ")</f>
        <v xml:space="preserve"> </v>
      </c>
      <c r="I127" s="38"/>
      <c r="J127" s="29" t="str">
        <f>IF(B127&gt;0,(VLOOKUP($B127,'[1]Engag Pou'!$A$10:$I$109,9,FALSE))," ")</f>
        <v xml:space="preserve"> </v>
      </c>
      <c r="K127" s="37" t="str">
        <f t="shared" si="10"/>
        <v xml:space="preserve"> </v>
      </c>
      <c r="L127" s="31" t="str">
        <f>IF(COUNTIF($G$10:$G127,G127)&lt;2,$G127," ")</f>
        <v xml:space="preserve"> </v>
      </c>
      <c r="M127" s="32">
        <f t="shared" si="11"/>
        <v>1000</v>
      </c>
      <c r="N127" s="31" t="str">
        <f>IF(COUNTIF($G$10:$G127,I127)&lt;3,$G127," ")</f>
        <v xml:space="preserve"> </v>
      </c>
      <c r="O127" s="33">
        <f t="shared" si="12"/>
        <v>16</v>
      </c>
      <c r="P127" s="33" t="str">
        <f t="shared" si="13"/>
        <v/>
      </c>
      <c r="Q127" s="33">
        <f t="shared" si="14"/>
        <v>1000</v>
      </c>
    </row>
    <row r="128" spans="1:17" ht="15" customHeight="1" x14ac:dyDescent="0.25">
      <c r="A128" s="23">
        <v>17</v>
      </c>
      <c r="B128" s="23"/>
      <c r="C128" s="24" t="e">
        <f>IF(A128&gt;0,(VLOOKUP($A26,'[1]Engag Pre'!$A$10:$G$74,3,FALSE))," ")</f>
        <v>#N/A</v>
      </c>
      <c r="D128" s="25" t="str">
        <f>IF(B128&gt;0,(VLOOKUP($B128,'[1]Engag Pou'!$A$10:$G$109,7,FALSE))," ")</f>
        <v xml:space="preserve"> </v>
      </c>
      <c r="E128" s="26" t="str">
        <f>IF(B128&gt;0,(VLOOKUP($B128,'[1]Engag Pou'!$A$10:$G$109,3,FALSE))," ")</f>
        <v xml:space="preserve"> </v>
      </c>
      <c r="F128" s="27" t="str">
        <f>IF(B128&gt;0,(VLOOKUP($B128,'[1]Engag Pou'!$A$10:$G$109,4,FALSE))," ")</f>
        <v xml:space="preserve"> </v>
      </c>
      <c r="G128" s="28" t="str">
        <f>IF(B128&gt;0,(VLOOKUP($B128,'[1]Engag Pou'!$A$10:$G$109,5,FALSE))," ")</f>
        <v xml:space="preserve"> </v>
      </c>
      <c r="H128" s="29" t="str">
        <f>IF(B128&gt;0,(VLOOKUP($B128,'[1]Engag Pou'!$A$10:$G$109,6,FALSE))," ")</f>
        <v xml:space="preserve"> </v>
      </c>
      <c r="I128" s="38"/>
      <c r="J128" s="29" t="str">
        <f>IF(B128&gt;0,(VLOOKUP($B128,'[1]Engag Pou'!$A$10:$I$109,9,FALSE))," ")</f>
        <v xml:space="preserve"> </v>
      </c>
      <c r="K128" s="37" t="str">
        <f t="shared" si="10"/>
        <v xml:space="preserve"> </v>
      </c>
      <c r="L128" s="31" t="str">
        <f>IF(COUNTIF($G$10:$G128,G128)&lt;2,$G128," ")</f>
        <v xml:space="preserve"> </v>
      </c>
      <c r="M128" s="32">
        <f t="shared" si="11"/>
        <v>1000</v>
      </c>
      <c r="N128" s="31" t="str">
        <f>IF(COUNTIF($G$10:$G128,I128)&lt;3,$G128," ")</f>
        <v xml:space="preserve"> </v>
      </c>
      <c r="O128" s="33">
        <f t="shared" si="12"/>
        <v>17</v>
      </c>
      <c r="P128" s="33" t="str">
        <f t="shared" si="13"/>
        <v/>
      </c>
      <c r="Q128" s="33">
        <f t="shared" si="14"/>
        <v>1000</v>
      </c>
    </row>
    <row r="129" spans="1:17" ht="15" customHeight="1" x14ac:dyDescent="0.25">
      <c r="A129" s="23">
        <v>18</v>
      </c>
      <c r="B129" s="23"/>
      <c r="C129" s="24" t="e">
        <f>IF(A129&gt;0,(VLOOKUP($A27,'[1]Engag Pre'!$A$10:$G$74,3,FALSE))," ")</f>
        <v>#N/A</v>
      </c>
      <c r="D129" s="25" t="str">
        <f>IF(B129&gt;0,(VLOOKUP($B129,'[1]Engag Pou'!$A$10:$G$109,7,FALSE))," ")</f>
        <v xml:space="preserve"> </v>
      </c>
      <c r="E129" s="26" t="str">
        <f>IF(B129&gt;0,(VLOOKUP($B129,'[1]Engag Pou'!$A$10:$G$109,3,FALSE))," ")</f>
        <v xml:space="preserve"> </v>
      </c>
      <c r="F129" s="27" t="str">
        <f>IF(B129&gt;0,(VLOOKUP($B129,'[1]Engag Pou'!$A$10:$G$109,4,FALSE))," ")</f>
        <v xml:space="preserve"> </v>
      </c>
      <c r="G129" s="28" t="str">
        <f>IF(B129&gt;0,(VLOOKUP($B129,'[1]Engag Pou'!$A$10:$G$109,5,FALSE))," ")</f>
        <v xml:space="preserve"> </v>
      </c>
      <c r="H129" s="29" t="str">
        <f>IF(B129&gt;0,(VLOOKUP($B129,'[1]Engag Pou'!$A$10:$G$109,6,FALSE))," ")</f>
        <v xml:space="preserve"> </v>
      </c>
      <c r="I129" s="38"/>
      <c r="J129" s="29" t="str">
        <f>IF(B129&gt;0,(VLOOKUP($B129,'[1]Engag Pou'!$A$10:$I$109,9,FALSE))," ")</f>
        <v xml:space="preserve"> </v>
      </c>
      <c r="K129" s="37" t="str">
        <f t="shared" si="10"/>
        <v xml:space="preserve"> </v>
      </c>
      <c r="L129" s="31" t="str">
        <f>IF(COUNTIF($G$10:$G129,G129)&lt;2,$G129," ")</f>
        <v xml:space="preserve"> </v>
      </c>
      <c r="M129" s="32">
        <f t="shared" si="11"/>
        <v>1000</v>
      </c>
      <c r="N129" s="31" t="str">
        <f>IF(COUNTIF($G$10:$G129,I129)&lt;3,$G129," ")</f>
        <v xml:space="preserve"> </v>
      </c>
      <c r="O129" s="33">
        <f t="shared" si="12"/>
        <v>18</v>
      </c>
      <c r="P129" s="33" t="str">
        <f t="shared" si="13"/>
        <v/>
      </c>
      <c r="Q129" s="33">
        <f t="shared" si="14"/>
        <v>1000</v>
      </c>
    </row>
    <row r="130" spans="1:17" ht="15" customHeight="1" x14ac:dyDescent="0.25">
      <c r="A130" s="23">
        <v>19</v>
      </c>
      <c r="B130" s="23"/>
      <c r="C130" s="24" t="e">
        <f>IF(A130&gt;0,(VLOOKUP($A28,'[1]Engag Pre'!$A$10:$G$74,3,FALSE))," ")</f>
        <v>#N/A</v>
      </c>
      <c r="D130" s="25" t="str">
        <f>IF(B130&gt;0,(VLOOKUP($B130,'[1]Engag Pou'!$A$10:$G$109,7,FALSE))," ")</f>
        <v xml:space="preserve"> </v>
      </c>
      <c r="E130" s="26" t="str">
        <f>IF(B130&gt;0,(VLOOKUP($B130,'[1]Engag Pou'!$A$10:$G$109,3,FALSE))," ")</f>
        <v xml:space="preserve"> </v>
      </c>
      <c r="F130" s="27" t="str">
        <f>IF(B130&gt;0,(VLOOKUP($B130,'[1]Engag Pou'!$A$10:$G$109,4,FALSE))," ")</f>
        <v xml:space="preserve"> </v>
      </c>
      <c r="G130" s="28" t="str">
        <f>IF(B130&gt;0,(VLOOKUP($B130,'[1]Engag Pou'!$A$10:$G$109,5,FALSE))," ")</f>
        <v xml:space="preserve"> </v>
      </c>
      <c r="H130" s="29" t="str">
        <f>IF(B130&gt;0,(VLOOKUP($B130,'[1]Engag Pou'!$A$10:$G$109,6,FALSE))," ")</f>
        <v xml:space="preserve"> </v>
      </c>
      <c r="I130" s="38"/>
      <c r="J130" s="29" t="str">
        <f>IF(B130&gt;0,(VLOOKUP($B130,'[1]Engag Pou'!$A$10:$I$109,9,FALSE))," ")</f>
        <v xml:space="preserve"> </v>
      </c>
      <c r="K130" s="37" t="str">
        <f t="shared" si="10"/>
        <v xml:space="preserve"> </v>
      </c>
      <c r="L130" s="31" t="str">
        <f>IF(COUNTIF($G$10:$G130,G130)&lt;2,$G130," ")</f>
        <v xml:space="preserve"> </v>
      </c>
      <c r="M130" s="32">
        <f t="shared" si="11"/>
        <v>1000</v>
      </c>
      <c r="N130" s="31" t="str">
        <f>IF(COUNTIF($G$10:$G130,I130)&lt;3,$G130," ")</f>
        <v xml:space="preserve"> </v>
      </c>
      <c r="O130" s="33">
        <f t="shared" si="12"/>
        <v>19</v>
      </c>
      <c r="P130" s="33" t="str">
        <f t="shared" si="13"/>
        <v/>
      </c>
      <c r="Q130" s="33">
        <f t="shared" si="14"/>
        <v>1000</v>
      </c>
    </row>
    <row r="131" spans="1:17" ht="15" customHeight="1" x14ac:dyDescent="0.25">
      <c r="A131" s="23">
        <v>20</v>
      </c>
      <c r="B131" s="23"/>
      <c r="C131" s="24" t="e">
        <f>IF(A131&gt;0,(VLOOKUP($A29,'[1]Engag Pre'!$A$10:$G$74,3,FALSE))," ")</f>
        <v>#N/A</v>
      </c>
      <c r="D131" s="25" t="str">
        <f>IF(B131&gt;0,(VLOOKUP($B131,'[1]Engag Pou'!$A$10:$G$109,7,FALSE))," ")</f>
        <v xml:space="preserve"> </v>
      </c>
      <c r="E131" s="26" t="str">
        <f>IF(B131&gt;0,(VLOOKUP($B131,'[1]Engag Pou'!$A$10:$G$109,3,FALSE))," ")</f>
        <v xml:space="preserve"> </v>
      </c>
      <c r="F131" s="27" t="str">
        <f>IF(B131&gt;0,(VLOOKUP($B131,'[1]Engag Pou'!$A$10:$G$109,4,FALSE))," ")</f>
        <v xml:space="preserve"> </v>
      </c>
      <c r="G131" s="28" t="str">
        <f>IF(B131&gt;0,(VLOOKUP($B131,'[1]Engag Pou'!$A$10:$G$109,5,FALSE))," ")</f>
        <v xml:space="preserve"> </v>
      </c>
      <c r="H131" s="29" t="str">
        <f>IF(B131&gt;0,(VLOOKUP($B131,'[1]Engag Pou'!$A$10:$G$109,6,FALSE))," ")</f>
        <v xml:space="preserve"> </v>
      </c>
      <c r="I131" s="38"/>
      <c r="J131" s="29" t="str">
        <f>IF(B131&gt;0,(VLOOKUP($B131,'[1]Engag Pou'!$A$10:$I$109,9,FALSE))," ")</f>
        <v xml:space="preserve"> </v>
      </c>
      <c r="K131" s="37" t="str">
        <f t="shared" si="10"/>
        <v xml:space="preserve"> </v>
      </c>
      <c r="L131" s="31" t="str">
        <f>IF(COUNTIF($G$10:$G131,G131)&lt;2,$G131," ")</f>
        <v xml:space="preserve"> </v>
      </c>
      <c r="M131" s="32">
        <f t="shared" si="11"/>
        <v>1000</v>
      </c>
      <c r="N131" s="31" t="str">
        <f>IF(COUNTIF($G$10:$G131,I131)&lt;3,$G131," ")</f>
        <v xml:space="preserve"> </v>
      </c>
      <c r="O131" s="33">
        <f t="shared" si="12"/>
        <v>20</v>
      </c>
      <c r="P131" s="33" t="str">
        <f t="shared" si="13"/>
        <v/>
      </c>
      <c r="Q131" s="33">
        <f t="shared" si="14"/>
        <v>1000</v>
      </c>
    </row>
    <row r="132" spans="1:17" ht="15" customHeight="1" x14ac:dyDescent="0.25">
      <c r="A132" s="23">
        <v>21</v>
      </c>
      <c r="B132" s="23"/>
      <c r="C132" s="24" t="e">
        <f>IF(A132&gt;0,(VLOOKUP($A30,'[1]Engag Pre'!$A$10:$G$74,3,FALSE))," ")</f>
        <v>#N/A</v>
      </c>
      <c r="D132" s="25" t="str">
        <f>IF(B132&gt;0,(VLOOKUP($B132,'[1]Engag Pou'!$A$10:$G$109,7,FALSE))," ")</f>
        <v xml:space="preserve"> </v>
      </c>
      <c r="E132" s="26" t="str">
        <f>IF(B132&gt;0,(VLOOKUP($B132,'[1]Engag Pou'!$A$10:$G$109,3,FALSE))," ")</f>
        <v xml:space="preserve"> </v>
      </c>
      <c r="F132" s="27" t="str">
        <f>IF(B132&gt;0,(VLOOKUP($B132,'[1]Engag Pou'!$A$10:$G$109,4,FALSE))," ")</f>
        <v xml:space="preserve"> </v>
      </c>
      <c r="G132" s="28" t="str">
        <f>IF(B132&gt;0,(VLOOKUP($B132,'[1]Engag Pou'!$A$10:$G$109,5,FALSE))," ")</f>
        <v xml:space="preserve"> </v>
      </c>
      <c r="H132" s="29" t="str">
        <f>IF(B132&gt;0,(VLOOKUP($B132,'[1]Engag Pou'!$A$10:$G$109,6,FALSE))," ")</f>
        <v xml:space="preserve"> </v>
      </c>
      <c r="I132" s="38"/>
      <c r="J132" s="29" t="str">
        <f>IF(B132&gt;0,(VLOOKUP($B132,'[1]Engag Pou'!$A$10:$I$109,9,FALSE))," ")</f>
        <v xml:space="preserve"> </v>
      </c>
      <c r="K132" s="37" t="str">
        <f t="shared" si="10"/>
        <v xml:space="preserve"> </v>
      </c>
      <c r="L132" s="31" t="str">
        <f>IF(COUNTIF($G$10:$G132,G132)&lt;2,$G132," ")</f>
        <v xml:space="preserve"> </v>
      </c>
      <c r="M132" s="32">
        <f t="shared" si="11"/>
        <v>1000</v>
      </c>
      <c r="N132" s="31" t="str">
        <f>IF(COUNTIF($G$10:$G132,I132)&lt;3,$G132," ")</f>
        <v xml:space="preserve"> </v>
      </c>
      <c r="O132" s="33">
        <f t="shared" si="12"/>
        <v>21</v>
      </c>
      <c r="P132" s="33" t="str">
        <f t="shared" si="13"/>
        <v/>
      </c>
      <c r="Q132" s="33">
        <f t="shared" si="14"/>
        <v>1000</v>
      </c>
    </row>
    <row r="133" spans="1:17" ht="15" customHeight="1" x14ac:dyDescent="0.25">
      <c r="A133" s="23">
        <v>22</v>
      </c>
      <c r="B133" s="23"/>
      <c r="C133" s="24" t="e">
        <f>IF(A133&gt;0,(VLOOKUP($A31,'[1]Engag Pre'!$A$10:$G$74,3,FALSE))," ")</f>
        <v>#N/A</v>
      </c>
      <c r="D133" s="25" t="str">
        <f>IF(B133&gt;0,(VLOOKUP($B133,'[1]Engag Pou'!$A$10:$G$109,7,FALSE))," ")</f>
        <v xml:space="preserve"> </v>
      </c>
      <c r="E133" s="26" t="str">
        <f>IF(B133&gt;0,(VLOOKUP($B133,'[1]Engag Pou'!$A$10:$G$109,3,FALSE))," ")</f>
        <v xml:space="preserve"> </v>
      </c>
      <c r="F133" s="27" t="str">
        <f>IF(B133&gt;0,(VLOOKUP($B133,'[1]Engag Pou'!$A$10:$G$109,4,FALSE))," ")</f>
        <v xml:space="preserve"> </v>
      </c>
      <c r="G133" s="28" t="str">
        <f>IF(B133&gt;0,(VLOOKUP($B133,'[1]Engag Pou'!$A$10:$G$109,5,FALSE))," ")</f>
        <v xml:space="preserve"> </v>
      </c>
      <c r="H133" s="29" t="str">
        <f>IF(B133&gt;0,(VLOOKUP($B133,'[1]Engag Pou'!$A$10:$G$109,6,FALSE))," ")</f>
        <v xml:space="preserve"> </v>
      </c>
      <c r="I133" s="38"/>
      <c r="J133" s="29" t="str">
        <f>IF(B133&gt;0,(VLOOKUP($B133,'[1]Engag Pou'!$A$10:$I$109,9,FALSE))," ")</f>
        <v xml:space="preserve"> </v>
      </c>
      <c r="K133" s="37" t="str">
        <f t="shared" si="10"/>
        <v xml:space="preserve"> </v>
      </c>
      <c r="L133" s="31" t="str">
        <f>IF(COUNTIF($G$10:$G133,G133)&lt;2,$G133," ")</f>
        <v xml:space="preserve"> </v>
      </c>
      <c r="M133" s="32">
        <f t="shared" si="11"/>
        <v>1000</v>
      </c>
      <c r="N133" s="31" t="str">
        <f>IF(COUNTIF($G$10:$G133,I133)&lt;3,$G133," ")</f>
        <v xml:space="preserve"> </v>
      </c>
      <c r="O133" s="33">
        <f t="shared" si="12"/>
        <v>22</v>
      </c>
      <c r="P133" s="33" t="str">
        <f t="shared" si="13"/>
        <v/>
      </c>
      <c r="Q133" s="33">
        <f t="shared" si="14"/>
        <v>1000</v>
      </c>
    </row>
    <row r="134" spans="1:17" ht="15" customHeight="1" x14ac:dyDescent="0.25">
      <c r="A134" s="23">
        <v>23</v>
      </c>
      <c r="B134" s="23"/>
      <c r="C134" s="24" t="e">
        <f>IF(A134&gt;0,(VLOOKUP($A32,'[1]Engag Pre'!$A$10:$G$74,3,FALSE))," ")</f>
        <v>#N/A</v>
      </c>
      <c r="D134" s="25" t="str">
        <f>IF(B134&gt;0,(VLOOKUP($B134,'[1]Engag Pou'!$A$10:$G$109,7,FALSE))," ")</f>
        <v xml:space="preserve"> </v>
      </c>
      <c r="E134" s="26" t="str">
        <f>IF(B134&gt;0,(VLOOKUP($B134,'[1]Engag Pou'!$A$10:$G$109,3,FALSE))," ")</f>
        <v xml:space="preserve"> </v>
      </c>
      <c r="F134" s="27" t="str">
        <f>IF(B134&gt;0,(VLOOKUP($B134,'[1]Engag Pou'!$A$10:$G$109,4,FALSE))," ")</f>
        <v xml:space="preserve"> </v>
      </c>
      <c r="G134" s="28" t="str">
        <f>IF(B134&gt;0,(VLOOKUP($B134,'[1]Engag Pou'!$A$10:$G$109,5,FALSE))," ")</f>
        <v xml:space="preserve"> </v>
      </c>
      <c r="H134" s="29" t="str">
        <f>IF(B134&gt;0,(VLOOKUP($B134,'[1]Engag Pou'!$A$10:$G$109,6,FALSE))," ")</f>
        <v xml:space="preserve"> </v>
      </c>
      <c r="I134" s="38"/>
      <c r="J134" s="29" t="str">
        <f>IF(B134&gt;0,(VLOOKUP($B134,'[1]Engag Pou'!$A$10:$I$109,9,FALSE))," ")</f>
        <v xml:space="preserve"> </v>
      </c>
      <c r="K134" s="37" t="str">
        <f t="shared" si="10"/>
        <v xml:space="preserve"> </v>
      </c>
      <c r="L134" s="31" t="str">
        <f>IF(COUNTIF($G$10:$G134,G134)&lt;2,$G134," ")</f>
        <v xml:space="preserve"> </v>
      </c>
      <c r="M134" s="32">
        <f t="shared" si="11"/>
        <v>1000</v>
      </c>
      <c r="N134" s="31" t="str">
        <f>IF(COUNTIF($G$10:$G134,I134)&lt;3,$G134," ")</f>
        <v xml:space="preserve"> </v>
      </c>
      <c r="O134" s="33">
        <f t="shared" si="12"/>
        <v>23</v>
      </c>
      <c r="P134" s="33" t="str">
        <f t="shared" si="13"/>
        <v/>
      </c>
      <c r="Q134" s="33">
        <f t="shared" si="14"/>
        <v>1000</v>
      </c>
    </row>
    <row r="135" spans="1:17" ht="15" customHeight="1" x14ac:dyDescent="0.25">
      <c r="A135" s="23">
        <v>24</v>
      </c>
      <c r="B135" s="23"/>
      <c r="C135" s="24" t="e">
        <f>IF(A135&gt;0,(VLOOKUP($A33,'[1]Engag Pre'!$A$10:$G$74,3,FALSE))," ")</f>
        <v>#N/A</v>
      </c>
      <c r="D135" s="25" t="str">
        <f>IF(B135&gt;0,(VLOOKUP($B135,'[1]Engag Pou'!$A$10:$G$109,7,FALSE))," ")</f>
        <v xml:space="preserve"> </v>
      </c>
      <c r="E135" s="26" t="str">
        <f>IF(B135&gt;0,(VLOOKUP($B135,'[1]Engag Pou'!$A$10:$G$109,3,FALSE))," ")</f>
        <v xml:space="preserve"> </v>
      </c>
      <c r="F135" s="27" t="str">
        <f>IF(B135&gt;0,(VLOOKUP($B135,'[1]Engag Pou'!$A$10:$G$109,4,FALSE))," ")</f>
        <v xml:space="preserve"> </v>
      </c>
      <c r="G135" s="28" t="str">
        <f>IF(B135&gt;0,(VLOOKUP($B135,'[1]Engag Pou'!$A$10:$G$109,5,FALSE))," ")</f>
        <v xml:space="preserve"> </v>
      </c>
      <c r="H135" s="29" t="str">
        <f>IF(B135&gt;0,(VLOOKUP($B135,'[1]Engag Pou'!$A$10:$G$109,6,FALSE))," ")</f>
        <v xml:space="preserve"> </v>
      </c>
      <c r="I135" s="38"/>
      <c r="J135" s="29" t="str">
        <f>IF(B135&gt;0,(VLOOKUP($B135,'[1]Engag Pou'!$A$10:$I$109,9,FALSE))," ")</f>
        <v xml:space="preserve"> </v>
      </c>
      <c r="K135" s="37" t="str">
        <f t="shared" si="10"/>
        <v xml:space="preserve"> </v>
      </c>
      <c r="L135" s="31" t="str">
        <f>IF(COUNTIF($G$10:$G135,G135)&lt;2,$G135," ")</f>
        <v xml:space="preserve"> </v>
      </c>
      <c r="M135" s="32">
        <f t="shared" si="11"/>
        <v>1000</v>
      </c>
      <c r="N135" s="31" t="str">
        <f>IF(COUNTIF($G$10:$G135,I135)&lt;3,$G135," ")</f>
        <v xml:space="preserve"> </v>
      </c>
      <c r="O135" s="33">
        <f t="shared" si="12"/>
        <v>24</v>
      </c>
      <c r="P135" s="33" t="str">
        <f t="shared" si="13"/>
        <v/>
      </c>
      <c r="Q135" s="33">
        <f t="shared" si="14"/>
        <v>1000</v>
      </c>
    </row>
    <row r="136" spans="1:17" ht="15" customHeight="1" x14ac:dyDescent="0.25">
      <c r="A136" s="23">
        <v>25</v>
      </c>
      <c r="B136" s="23"/>
      <c r="C136" s="24" t="e">
        <f>IF(A136&gt;0,(VLOOKUP($A34,'[1]Engag Pre'!$A$10:$G$74,3,FALSE))," ")</f>
        <v>#N/A</v>
      </c>
      <c r="D136" s="25" t="str">
        <f>IF(B136&gt;0,(VLOOKUP($B136,'[1]Engag Pou'!$A$10:$G$109,7,FALSE))," ")</f>
        <v xml:space="preserve"> </v>
      </c>
      <c r="E136" s="26" t="str">
        <f>IF(B136&gt;0,(VLOOKUP($B136,'[1]Engag Pou'!$A$10:$G$109,3,FALSE))," ")</f>
        <v xml:space="preserve"> </v>
      </c>
      <c r="F136" s="27" t="str">
        <f>IF(B136&gt;0,(VLOOKUP($B136,'[1]Engag Pou'!$A$10:$G$109,4,FALSE))," ")</f>
        <v xml:space="preserve"> </v>
      </c>
      <c r="G136" s="28" t="str">
        <f>IF(B136&gt;0,(VLOOKUP($B136,'[1]Engag Pou'!$A$10:$G$109,5,FALSE))," ")</f>
        <v xml:space="preserve"> </v>
      </c>
      <c r="H136" s="29" t="str">
        <f>IF(B136&gt;0,(VLOOKUP($B136,'[1]Engag Pou'!$A$10:$G$109,6,FALSE))," ")</f>
        <v xml:space="preserve"> </v>
      </c>
      <c r="I136" s="38"/>
      <c r="J136" s="29" t="str">
        <f>IF(B136&gt;0,(VLOOKUP($B136,'[1]Engag Pou'!$A$10:$I$109,9,FALSE))," ")</f>
        <v xml:space="preserve"> </v>
      </c>
      <c r="K136" s="37" t="str">
        <f t="shared" si="10"/>
        <v xml:space="preserve"> </v>
      </c>
      <c r="L136" s="31" t="str">
        <f>IF(COUNTIF($G$10:$G136,G136)&lt;2,$G136," ")</f>
        <v xml:space="preserve"> </v>
      </c>
      <c r="M136" s="32">
        <f t="shared" si="11"/>
        <v>1000</v>
      </c>
      <c r="N136" s="31" t="str">
        <f>IF(COUNTIF($G$10:$G136,I136)&lt;3,$G136," ")</f>
        <v xml:space="preserve"> </v>
      </c>
      <c r="O136" s="33">
        <f t="shared" si="12"/>
        <v>25</v>
      </c>
      <c r="P136" s="33" t="str">
        <f t="shared" si="13"/>
        <v/>
      </c>
      <c r="Q136" s="33">
        <f t="shared" si="14"/>
        <v>1000</v>
      </c>
    </row>
    <row r="137" spans="1:17" ht="15" customHeight="1" x14ac:dyDescent="0.25">
      <c r="A137" s="23">
        <v>26</v>
      </c>
      <c r="B137" s="23"/>
      <c r="C137" s="24" t="e">
        <f>IF(A137&gt;0,(VLOOKUP($A35,'[1]Engag Pre'!$A$10:$G$74,3,FALSE))," ")</f>
        <v>#N/A</v>
      </c>
      <c r="D137" s="25" t="str">
        <f>IF(B137&gt;0,(VLOOKUP($B137,'[1]Engag Pou'!$A$10:$G$109,7,FALSE))," ")</f>
        <v xml:space="preserve"> </v>
      </c>
      <c r="E137" s="26" t="str">
        <f>IF(B137&gt;0,(VLOOKUP($B137,'[1]Engag Pou'!$A$10:$G$109,3,FALSE))," ")</f>
        <v xml:space="preserve"> </v>
      </c>
      <c r="F137" s="27" t="str">
        <f>IF(B137&gt;0,(VLOOKUP($B137,'[1]Engag Pou'!$A$10:$G$109,4,FALSE))," ")</f>
        <v xml:space="preserve"> </v>
      </c>
      <c r="G137" s="28" t="str">
        <f>IF(B137&gt;0,(VLOOKUP($B137,'[1]Engag Pou'!$A$10:$G$109,5,FALSE))," ")</f>
        <v xml:space="preserve"> </v>
      </c>
      <c r="H137" s="29" t="str">
        <f>IF(B137&gt;0,(VLOOKUP($B137,'[1]Engag Pou'!$A$10:$G$109,6,FALSE))," ")</f>
        <v xml:space="preserve"> </v>
      </c>
      <c r="I137" s="38"/>
      <c r="J137" s="29" t="str">
        <f>IF(B137&gt;0,(VLOOKUP($B137,'[1]Engag Pou'!$A$10:$I$109,9,FALSE))," ")</f>
        <v xml:space="preserve"> </v>
      </c>
      <c r="K137" s="37" t="str">
        <f t="shared" si="10"/>
        <v xml:space="preserve"> </v>
      </c>
      <c r="L137" s="31" t="str">
        <f>IF(COUNTIF($G$10:$G137,G137)&lt;2,$G137," ")</f>
        <v xml:space="preserve"> </v>
      </c>
      <c r="M137" s="32">
        <f t="shared" si="11"/>
        <v>1000</v>
      </c>
      <c r="N137" s="31" t="str">
        <f>IF(COUNTIF($G$10:$G137,I137)&lt;3,$G137," ")</f>
        <v xml:space="preserve"> </v>
      </c>
      <c r="O137" s="33">
        <f t="shared" si="12"/>
        <v>26</v>
      </c>
      <c r="P137" s="33" t="str">
        <f t="shared" si="13"/>
        <v/>
      </c>
      <c r="Q137" s="33">
        <f t="shared" si="14"/>
        <v>1000</v>
      </c>
    </row>
    <row r="138" spans="1:17" ht="15" customHeight="1" x14ac:dyDescent="0.25">
      <c r="A138" s="23">
        <v>27</v>
      </c>
      <c r="B138" s="23"/>
      <c r="C138" s="24" t="e">
        <f>IF(A138&gt;0,(VLOOKUP($A36,'[1]Engag Pre'!$A$10:$G$74,3,FALSE))," ")</f>
        <v>#N/A</v>
      </c>
      <c r="D138" s="25" t="str">
        <f>IF(B138&gt;0,(VLOOKUP($B138,'[1]Engag Pou'!$A$10:$G$109,7,FALSE))," ")</f>
        <v xml:space="preserve"> </v>
      </c>
      <c r="E138" s="26" t="str">
        <f>IF(B138&gt;0,(VLOOKUP($B138,'[1]Engag Pou'!$A$10:$G$109,3,FALSE))," ")</f>
        <v xml:space="preserve"> </v>
      </c>
      <c r="F138" s="27" t="str">
        <f>IF(B138&gt;0,(VLOOKUP($B138,'[1]Engag Pou'!$A$10:$G$109,4,FALSE))," ")</f>
        <v xml:space="preserve"> </v>
      </c>
      <c r="G138" s="28" t="str">
        <f>IF(B138&gt;0,(VLOOKUP($B138,'[1]Engag Pou'!$A$10:$G$109,5,FALSE))," ")</f>
        <v xml:space="preserve"> </v>
      </c>
      <c r="H138" s="29" t="str">
        <f>IF(B138&gt;0,(VLOOKUP($B138,'[1]Engag Pou'!$A$10:$G$109,6,FALSE))," ")</f>
        <v xml:space="preserve"> </v>
      </c>
      <c r="I138" s="38"/>
      <c r="J138" s="29" t="str">
        <f>IF(B138&gt;0,(VLOOKUP($B138,'[1]Engag Pou'!$A$10:$I$109,9,FALSE))," ")</f>
        <v xml:space="preserve"> </v>
      </c>
      <c r="K138" s="37" t="str">
        <f t="shared" si="10"/>
        <v xml:space="preserve"> </v>
      </c>
      <c r="L138" s="31" t="str">
        <f>IF(COUNTIF($G$10:$G138,G138)&lt;2,$G138," ")</f>
        <v xml:space="preserve"> </v>
      </c>
      <c r="M138" s="32">
        <f t="shared" si="11"/>
        <v>1000</v>
      </c>
      <c r="N138" s="31" t="str">
        <f>IF(COUNTIF($G$10:$G138,I138)&lt;3,$G138," ")</f>
        <v xml:space="preserve"> </v>
      </c>
      <c r="O138" s="33">
        <f t="shared" si="12"/>
        <v>27</v>
      </c>
      <c r="P138" s="33" t="str">
        <f t="shared" si="13"/>
        <v/>
      </c>
      <c r="Q138" s="33">
        <f t="shared" si="14"/>
        <v>1000</v>
      </c>
    </row>
    <row r="139" spans="1:17" ht="15" customHeight="1" x14ac:dyDescent="0.25">
      <c r="A139" s="23">
        <v>28</v>
      </c>
      <c r="B139" s="23"/>
      <c r="C139" s="24" t="e">
        <f>IF(A139&gt;0,(VLOOKUP($A37,'[1]Engag Pre'!$A$10:$G$74,3,FALSE))," ")</f>
        <v>#N/A</v>
      </c>
      <c r="D139" s="25" t="str">
        <f>IF(B139&gt;0,(VLOOKUP($B139,'[1]Engag Pou'!$A$10:$G$109,7,FALSE))," ")</f>
        <v xml:space="preserve"> </v>
      </c>
      <c r="E139" s="26" t="str">
        <f>IF(B139&gt;0,(VLOOKUP($B139,'[1]Engag Pou'!$A$10:$G$109,3,FALSE))," ")</f>
        <v xml:space="preserve"> </v>
      </c>
      <c r="F139" s="27" t="str">
        <f>IF(B139&gt;0,(VLOOKUP($B139,'[1]Engag Pou'!$A$10:$G$109,4,FALSE))," ")</f>
        <v xml:space="preserve"> </v>
      </c>
      <c r="G139" s="28" t="str">
        <f>IF(B139&gt;0,(VLOOKUP($B139,'[1]Engag Pou'!$A$10:$G$109,5,FALSE))," ")</f>
        <v xml:space="preserve"> </v>
      </c>
      <c r="H139" s="29" t="str">
        <f>IF(B139&gt;0,(VLOOKUP($B139,'[1]Engag Pou'!$A$10:$G$109,6,FALSE))," ")</f>
        <v xml:space="preserve"> </v>
      </c>
      <c r="I139" s="38"/>
      <c r="J139" s="29" t="str">
        <f>IF(B139&gt;0,(VLOOKUP($B139,'[1]Engag Pou'!$A$10:$I$109,9,FALSE))," ")</f>
        <v xml:space="preserve"> </v>
      </c>
      <c r="K139" s="37" t="str">
        <f t="shared" si="10"/>
        <v xml:space="preserve"> </v>
      </c>
      <c r="L139" s="31" t="str">
        <f>IF(COUNTIF($G$10:$G139,G139)&lt;2,$G139," ")</f>
        <v xml:space="preserve"> </v>
      </c>
      <c r="M139" s="32">
        <f t="shared" si="11"/>
        <v>1000</v>
      </c>
      <c r="N139" s="31" t="str">
        <f>IF(COUNTIF($G$10:$G139,I139)&lt;3,$G139," ")</f>
        <v xml:space="preserve"> </v>
      </c>
      <c r="O139" s="33">
        <f t="shared" si="12"/>
        <v>28</v>
      </c>
      <c r="P139" s="33" t="str">
        <f t="shared" si="13"/>
        <v/>
      </c>
      <c r="Q139" s="33">
        <f t="shared" si="14"/>
        <v>1000</v>
      </c>
    </row>
    <row r="140" spans="1:17" ht="15" customHeight="1" x14ac:dyDescent="0.25">
      <c r="A140" s="23">
        <v>29</v>
      </c>
      <c r="B140" s="23"/>
      <c r="C140" s="24" t="e">
        <f>IF(A140&gt;0,(VLOOKUP($A38,'[1]Engag Pre'!$A$10:$G$74,3,FALSE))," ")</f>
        <v>#N/A</v>
      </c>
      <c r="D140" s="25" t="str">
        <f>IF(B140&gt;0,(VLOOKUP($B140,'[1]Engag Pou'!$A$10:$G$109,7,FALSE))," ")</f>
        <v xml:space="preserve"> </v>
      </c>
      <c r="E140" s="26" t="str">
        <f>IF(B140&gt;0,(VLOOKUP($B140,'[1]Engag Pou'!$A$10:$G$109,3,FALSE))," ")</f>
        <v xml:space="preserve"> </v>
      </c>
      <c r="F140" s="27" t="str">
        <f>IF(B140&gt;0,(VLOOKUP($B140,'[1]Engag Pou'!$A$10:$G$109,4,FALSE))," ")</f>
        <v xml:space="preserve"> </v>
      </c>
      <c r="G140" s="28" t="str">
        <f>IF(B140&gt;0,(VLOOKUP($B140,'[1]Engag Pou'!$A$10:$G$109,5,FALSE))," ")</f>
        <v xml:space="preserve"> </v>
      </c>
      <c r="H140" s="29" t="str">
        <f>IF(B140&gt;0,(VLOOKUP($B140,'[1]Engag Pou'!$A$10:$G$109,6,FALSE))," ")</f>
        <v xml:space="preserve"> </v>
      </c>
      <c r="I140" s="38"/>
      <c r="J140" s="29" t="str">
        <f>IF(B140&gt;0,(VLOOKUP($B140,'[1]Engag Pou'!$A$10:$I$109,9,FALSE))," ")</f>
        <v xml:space="preserve"> </v>
      </c>
      <c r="K140" s="37" t="str">
        <f t="shared" si="10"/>
        <v xml:space="preserve"> </v>
      </c>
      <c r="L140" s="31" t="str">
        <f>IF(COUNTIF($G$10:$G140,G140)&lt;2,$G140," ")</f>
        <v xml:space="preserve"> </v>
      </c>
      <c r="M140" s="32">
        <f t="shared" si="11"/>
        <v>1000</v>
      </c>
      <c r="N140" s="31" t="str">
        <f>IF(COUNTIF($G$10:$G140,I140)&lt;3,$G140," ")</f>
        <v xml:space="preserve"> </v>
      </c>
      <c r="O140" s="33">
        <f t="shared" si="12"/>
        <v>29</v>
      </c>
      <c r="P140" s="33" t="str">
        <f t="shared" si="13"/>
        <v/>
      </c>
      <c r="Q140" s="33">
        <f t="shared" si="14"/>
        <v>1000</v>
      </c>
    </row>
    <row r="141" spans="1:17" ht="15" customHeight="1" x14ac:dyDescent="0.25">
      <c r="A141" s="23">
        <v>30</v>
      </c>
      <c r="B141" s="23"/>
      <c r="C141" s="24" t="e">
        <f>IF(A141&gt;0,(VLOOKUP($A39,'[1]Engag Pre'!$A$10:$G$74,3,FALSE))," ")</f>
        <v>#N/A</v>
      </c>
      <c r="D141" s="25" t="str">
        <f>IF(B141&gt;0,(VLOOKUP($B141,'[1]Engag Pou'!$A$10:$G$109,7,FALSE))," ")</f>
        <v xml:space="preserve"> </v>
      </c>
      <c r="E141" s="26" t="str">
        <f>IF(B141&gt;0,(VLOOKUP($B141,'[1]Engag Pou'!$A$10:$G$109,3,FALSE))," ")</f>
        <v xml:space="preserve"> </v>
      </c>
      <c r="F141" s="27" t="str">
        <f>IF(B141&gt;0,(VLOOKUP($B141,'[1]Engag Pou'!$A$10:$G$109,4,FALSE))," ")</f>
        <v xml:space="preserve"> </v>
      </c>
      <c r="G141" s="28" t="str">
        <f>IF(B141&gt;0,(VLOOKUP($B141,'[1]Engag Pou'!$A$10:$G$109,5,FALSE))," ")</f>
        <v xml:space="preserve"> </v>
      </c>
      <c r="H141" s="29" t="str">
        <f>IF(B141&gt;0,(VLOOKUP($B141,'[1]Engag Pou'!$A$10:$G$109,6,FALSE))," ")</f>
        <v xml:space="preserve"> </v>
      </c>
      <c r="I141" s="38"/>
      <c r="J141" s="29" t="str">
        <f>IF(B141&gt;0,(VLOOKUP($B141,'[1]Engag Pou'!$A$10:$I$109,9,FALSE))," ")</f>
        <v xml:space="preserve"> </v>
      </c>
      <c r="K141" s="37" t="str">
        <f t="shared" si="10"/>
        <v xml:space="preserve"> </v>
      </c>
      <c r="L141" s="31" t="str">
        <f>IF(COUNTIF($G$10:$G141,G141)&lt;2,$G141," ")</f>
        <v xml:space="preserve"> </v>
      </c>
      <c r="M141" s="32">
        <f t="shared" si="11"/>
        <v>1000</v>
      </c>
      <c r="N141" s="31" t="str">
        <f>IF(COUNTIF($G$10:$G141,I141)&lt;3,$G141," ")</f>
        <v xml:space="preserve"> </v>
      </c>
      <c r="O141" s="33">
        <f t="shared" si="12"/>
        <v>30</v>
      </c>
      <c r="P141" s="33" t="str">
        <f t="shared" si="13"/>
        <v/>
      </c>
      <c r="Q141" s="33">
        <f t="shared" si="14"/>
        <v>1000</v>
      </c>
    </row>
    <row r="142" spans="1:17" ht="15" customHeight="1" x14ac:dyDescent="0.25">
      <c r="A142" s="23">
        <v>31</v>
      </c>
      <c r="B142" s="23"/>
      <c r="C142" s="24" t="e">
        <f>IF(A142&gt;0,(VLOOKUP($A40,'[1]Engag Pre'!$A$10:$G$74,3,FALSE))," ")</f>
        <v>#N/A</v>
      </c>
      <c r="D142" s="25" t="str">
        <f>IF(B142&gt;0,(VLOOKUP($B142,'[1]Engag Pou'!$A$10:$G$109,7,FALSE))," ")</f>
        <v xml:space="preserve"> </v>
      </c>
      <c r="E142" s="26" t="str">
        <f>IF(B142&gt;0,(VLOOKUP($B142,'[1]Engag Pou'!$A$10:$G$109,3,FALSE))," ")</f>
        <v xml:space="preserve"> </v>
      </c>
      <c r="F142" s="27" t="str">
        <f>IF(B142&gt;0,(VLOOKUP($B142,'[1]Engag Pou'!$A$10:$G$109,4,FALSE))," ")</f>
        <v xml:space="preserve"> </v>
      </c>
      <c r="G142" s="28" t="str">
        <f>IF(B142&gt;0,(VLOOKUP($B142,'[1]Engag Pou'!$A$10:$G$109,5,FALSE))," ")</f>
        <v xml:space="preserve"> </v>
      </c>
      <c r="H142" s="29" t="str">
        <f>IF(B142&gt;0,(VLOOKUP($B142,'[1]Engag Pou'!$A$10:$G$109,6,FALSE))," ")</f>
        <v xml:space="preserve"> </v>
      </c>
      <c r="I142" s="38"/>
      <c r="J142" s="29" t="str">
        <f>IF(B142&gt;0,(VLOOKUP($B142,'[1]Engag Pou'!$A$10:$I$109,9,FALSE))," ")</f>
        <v xml:space="preserve"> </v>
      </c>
      <c r="K142" s="37" t="str">
        <f t="shared" si="10"/>
        <v xml:space="preserve"> </v>
      </c>
      <c r="L142" s="31" t="str">
        <f>IF(COUNTIF($G$10:$G142,G142)&lt;2,$G142," ")</f>
        <v xml:space="preserve"> </v>
      </c>
      <c r="M142" s="32">
        <f t="shared" si="11"/>
        <v>1000</v>
      </c>
      <c r="N142" s="31" t="str">
        <f>IF(COUNTIF($G$10:$G142,I142)&lt;3,$G142," ")</f>
        <v xml:space="preserve"> </v>
      </c>
      <c r="O142" s="33">
        <f t="shared" si="12"/>
        <v>31</v>
      </c>
      <c r="P142" s="33" t="str">
        <f t="shared" si="13"/>
        <v/>
      </c>
      <c r="Q142" s="33">
        <f t="shared" si="14"/>
        <v>1000</v>
      </c>
    </row>
    <row r="143" spans="1:17" ht="15" customHeight="1" x14ac:dyDescent="0.25">
      <c r="A143" s="23">
        <v>32</v>
      </c>
      <c r="B143" s="23"/>
      <c r="C143" s="24" t="e">
        <f>IF(A143&gt;0,(VLOOKUP($A41,'[1]Engag Pre'!$A$10:$G$74,3,FALSE))," ")</f>
        <v>#N/A</v>
      </c>
      <c r="D143" s="25" t="str">
        <f>IF(B143&gt;0,(VLOOKUP($B143,'[1]Engag Pou'!$A$10:$G$109,7,FALSE))," ")</f>
        <v xml:space="preserve"> </v>
      </c>
      <c r="E143" s="26" t="str">
        <f>IF(B143&gt;0,(VLOOKUP($B143,'[1]Engag Pou'!$A$10:$G$109,3,FALSE))," ")</f>
        <v xml:space="preserve"> </v>
      </c>
      <c r="F143" s="27" t="str">
        <f>IF(B143&gt;0,(VLOOKUP($B143,'[1]Engag Pou'!$A$10:$G$109,4,FALSE))," ")</f>
        <v xml:space="preserve"> </v>
      </c>
      <c r="G143" s="28" t="str">
        <f>IF(B143&gt;0,(VLOOKUP($B143,'[1]Engag Pou'!$A$10:$G$109,5,FALSE))," ")</f>
        <v xml:space="preserve"> </v>
      </c>
      <c r="H143" s="29" t="str">
        <f>IF(B143&gt;0,(VLOOKUP($B143,'[1]Engag Pou'!$A$10:$G$109,6,FALSE))," ")</f>
        <v xml:space="preserve"> </v>
      </c>
      <c r="I143" s="38"/>
      <c r="J143" s="29" t="str">
        <f>IF(B143&gt;0,(VLOOKUP($B143,'[1]Engag Pou'!$A$10:$I$109,9,FALSE))," ")</f>
        <v xml:space="preserve"> </v>
      </c>
      <c r="K143" s="37" t="str">
        <f t="shared" si="10"/>
        <v xml:space="preserve"> </v>
      </c>
      <c r="L143" s="31" t="str">
        <f>IF(COUNTIF($G$10:$G143,G143)&lt;2,$G143," ")</f>
        <v xml:space="preserve"> </v>
      </c>
      <c r="M143" s="32">
        <f t="shared" si="11"/>
        <v>1000</v>
      </c>
      <c r="N143" s="31" t="str">
        <f>IF(COUNTIF($G$10:$G143,I143)&lt;3,$G143," ")</f>
        <v xml:space="preserve"> </v>
      </c>
      <c r="O143" s="33">
        <f t="shared" si="12"/>
        <v>32</v>
      </c>
      <c r="P143" s="33" t="str">
        <f t="shared" si="13"/>
        <v/>
      </c>
      <c r="Q143" s="33">
        <f t="shared" si="14"/>
        <v>1000</v>
      </c>
    </row>
    <row r="144" spans="1:17" ht="15" customHeight="1" x14ac:dyDescent="0.25">
      <c r="A144" s="23">
        <v>33</v>
      </c>
      <c r="B144" s="23"/>
      <c r="C144" s="24" t="e">
        <f>IF(A144&gt;0,(VLOOKUP($A42,'[1]Engag Pre'!$A$10:$G$74,3,FALSE))," ")</f>
        <v>#N/A</v>
      </c>
      <c r="D144" s="25" t="str">
        <f>IF(B144&gt;0,(VLOOKUP($B144,'[1]Engag Pou'!$A$10:$G$109,7,FALSE))," ")</f>
        <v xml:space="preserve"> </v>
      </c>
      <c r="E144" s="26" t="str">
        <f>IF(B144&gt;0,(VLOOKUP($B144,'[1]Engag Pou'!$A$10:$G$109,3,FALSE))," ")</f>
        <v xml:space="preserve"> </v>
      </c>
      <c r="F144" s="27" t="str">
        <f>IF(B144&gt;0,(VLOOKUP($B144,'[1]Engag Pou'!$A$10:$G$109,4,FALSE))," ")</f>
        <v xml:space="preserve"> </v>
      </c>
      <c r="G144" s="28" t="str">
        <f>IF(B144&gt;0,(VLOOKUP($B144,'[1]Engag Pou'!$A$10:$G$109,5,FALSE))," ")</f>
        <v xml:space="preserve"> </v>
      </c>
      <c r="H144" s="29" t="str">
        <f>IF(B144&gt;0,(VLOOKUP($B144,'[1]Engag Pou'!$A$10:$G$109,6,FALSE))," ")</f>
        <v xml:space="preserve"> </v>
      </c>
      <c r="I144" s="38"/>
      <c r="J144" s="29" t="str">
        <f>IF(B144&gt;0,(VLOOKUP($B144,'[1]Engag Pou'!$A$10:$I$109,9,FALSE))," ")</f>
        <v xml:space="preserve"> </v>
      </c>
      <c r="K144" s="37" t="str">
        <f t="shared" si="10"/>
        <v xml:space="preserve"> </v>
      </c>
      <c r="L144" s="31" t="str">
        <f>IF(COUNTIF($G$10:$G144,G144)&lt;2,$G144," ")</f>
        <v xml:space="preserve"> </v>
      </c>
      <c r="M144" s="32">
        <f t="shared" si="11"/>
        <v>1000</v>
      </c>
      <c r="N144" s="31" t="str">
        <f>IF(COUNTIF($G$10:$G144,I144)&lt;3,$G144," ")</f>
        <v xml:space="preserve"> </v>
      </c>
      <c r="O144" s="33">
        <f t="shared" si="12"/>
        <v>33</v>
      </c>
      <c r="P144" s="33" t="str">
        <f t="shared" si="13"/>
        <v/>
      </c>
      <c r="Q144" s="33">
        <f t="shared" si="14"/>
        <v>1000</v>
      </c>
    </row>
    <row r="145" spans="1:17" ht="15" customHeight="1" x14ac:dyDescent="0.25">
      <c r="A145" s="23">
        <v>34</v>
      </c>
      <c r="B145" s="23"/>
      <c r="C145" s="24" t="e">
        <f>IF(A145&gt;0,(VLOOKUP($A43,'[1]Engag Pre'!$A$10:$G$74,3,FALSE))," ")</f>
        <v>#N/A</v>
      </c>
      <c r="D145" s="25" t="str">
        <f>IF(B145&gt;0,(VLOOKUP($B145,'[1]Engag Pou'!$A$10:$G$109,7,FALSE))," ")</f>
        <v xml:space="preserve"> </v>
      </c>
      <c r="E145" s="26" t="str">
        <f>IF(B145&gt;0,(VLOOKUP($B145,'[1]Engag Pou'!$A$10:$G$109,3,FALSE))," ")</f>
        <v xml:space="preserve"> </v>
      </c>
      <c r="F145" s="27" t="str">
        <f>IF(B145&gt;0,(VLOOKUP($B145,'[1]Engag Pou'!$A$10:$G$109,4,FALSE))," ")</f>
        <v xml:space="preserve"> </v>
      </c>
      <c r="G145" s="28" t="str">
        <f>IF(B145&gt;0,(VLOOKUP($B145,'[1]Engag Pou'!$A$10:$G$109,5,FALSE))," ")</f>
        <v xml:space="preserve"> </v>
      </c>
      <c r="H145" s="29" t="str">
        <f>IF(B145&gt;0,(VLOOKUP($B145,'[1]Engag Pou'!$A$10:$G$109,6,FALSE))," ")</f>
        <v xml:space="preserve"> </v>
      </c>
      <c r="I145" s="38"/>
      <c r="J145" s="29" t="str">
        <f>IF(B145&gt;0,(VLOOKUP($B145,'[1]Engag Pou'!$A$10:$I$109,9,FALSE))," ")</f>
        <v xml:space="preserve"> </v>
      </c>
      <c r="K145" s="37" t="str">
        <f t="shared" si="10"/>
        <v xml:space="preserve"> </v>
      </c>
      <c r="L145" s="31" t="str">
        <f>IF(COUNTIF($G$10:$G145,G145)&lt;2,$G145," ")</f>
        <v xml:space="preserve"> </v>
      </c>
      <c r="M145" s="32">
        <f t="shared" si="11"/>
        <v>1000</v>
      </c>
      <c r="N145" s="31" t="str">
        <f>IF(COUNTIF($G$10:$G145,I145)&lt;3,$G145," ")</f>
        <v xml:space="preserve"> </v>
      </c>
      <c r="O145" s="33">
        <f t="shared" si="12"/>
        <v>34</v>
      </c>
      <c r="P145" s="33" t="str">
        <f t="shared" si="13"/>
        <v/>
      </c>
      <c r="Q145" s="33">
        <f t="shared" si="14"/>
        <v>1000</v>
      </c>
    </row>
    <row r="146" spans="1:17" ht="15" customHeight="1" x14ac:dyDescent="0.25">
      <c r="A146" s="23">
        <v>35</v>
      </c>
      <c r="B146" s="23"/>
      <c r="C146" s="24" t="e">
        <f>IF(A146&gt;0,(VLOOKUP($A44,'[1]Engag Pre'!$A$10:$G$74,3,FALSE))," ")</f>
        <v>#N/A</v>
      </c>
      <c r="D146" s="25" t="str">
        <f>IF(B146&gt;0,(VLOOKUP($B146,'[1]Engag Pou'!$A$10:$G$109,7,FALSE))," ")</f>
        <v xml:space="preserve"> </v>
      </c>
      <c r="E146" s="26" t="str">
        <f>IF(B146&gt;0,(VLOOKUP($B146,'[1]Engag Pou'!$A$10:$G$109,3,FALSE))," ")</f>
        <v xml:space="preserve"> </v>
      </c>
      <c r="F146" s="27" t="str">
        <f>IF(B146&gt;0,(VLOOKUP($B146,'[1]Engag Pou'!$A$10:$G$109,4,FALSE))," ")</f>
        <v xml:space="preserve"> </v>
      </c>
      <c r="G146" s="28" t="str">
        <f>IF(B146&gt;0,(VLOOKUP($B146,'[1]Engag Pou'!$A$10:$G$109,5,FALSE))," ")</f>
        <v xml:space="preserve"> </v>
      </c>
      <c r="H146" s="29" t="str">
        <f>IF(B146&gt;0,(VLOOKUP($B146,'[1]Engag Pou'!$A$10:$G$109,6,FALSE))," ")</f>
        <v xml:space="preserve"> </v>
      </c>
      <c r="I146" s="38"/>
      <c r="J146" s="29" t="str">
        <f>IF(B146&gt;0,(VLOOKUP($B146,'[1]Engag Pou'!$A$10:$I$109,9,FALSE))," ")</f>
        <v xml:space="preserve"> </v>
      </c>
      <c r="K146" s="37" t="str">
        <f t="shared" si="10"/>
        <v xml:space="preserve"> </v>
      </c>
      <c r="L146" s="31" t="str">
        <f>IF(COUNTIF($G$10:$G146,G146)&lt;2,$G146," ")</f>
        <v xml:space="preserve"> </v>
      </c>
      <c r="M146" s="32">
        <f t="shared" si="11"/>
        <v>1000</v>
      </c>
      <c r="N146" s="31" t="str">
        <f>IF(COUNTIF($G$10:$G146,I146)&lt;3,$G146," ")</f>
        <v xml:space="preserve"> </v>
      </c>
      <c r="O146" s="33">
        <f t="shared" si="12"/>
        <v>35</v>
      </c>
      <c r="P146" s="33" t="str">
        <f t="shared" si="13"/>
        <v/>
      </c>
      <c r="Q146" s="33">
        <f t="shared" si="14"/>
        <v>1000</v>
      </c>
    </row>
    <row r="147" spans="1:17" ht="15" customHeight="1" x14ac:dyDescent="0.25">
      <c r="A147" s="23">
        <v>36</v>
      </c>
      <c r="B147" s="23"/>
      <c r="C147" s="24" t="e">
        <f>IF(A147&gt;0,(VLOOKUP($A45,'[1]Engag Pre'!$A$10:$G$74,3,FALSE))," ")</f>
        <v>#N/A</v>
      </c>
      <c r="D147" s="25" t="str">
        <f>IF(B147&gt;0,(VLOOKUP($B147,'[1]Engag Pou'!$A$10:$G$109,7,FALSE))," ")</f>
        <v xml:space="preserve"> </v>
      </c>
      <c r="E147" s="26" t="str">
        <f>IF(B147&gt;0,(VLOOKUP($B147,'[1]Engag Pou'!$A$10:$G$109,3,FALSE))," ")</f>
        <v xml:space="preserve"> </v>
      </c>
      <c r="F147" s="27" t="str">
        <f>IF(B147&gt;0,(VLOOKUP($B147,'[1]Engag Pou'!$A$10:$G$109,4,FALSE))," ")</f>
        <v xml:space="preserve"> </v>
      </c>
      <c r="G147" s="28" t="str">
        <f>IF(B147&gt;0,(VLOOKUP($B147,'[1]Engag Pou'!$A$10:$G$109,5,FALSE))," ")</f>
        <v xml:space="preserve"> </v>
      </c>
      <c r="H147" s="29" t="str">
        <f>IF(B147&gt;0,(VLOOKUP($B147,'[1]Engag Pou'!$A$10:$G$109,6,FALSE))," ")</f>
        <v xml:space="preserve"> </v>
      </c>
      <c r="I147" s="38"/>
      <c r="J147" s="29" t="str">
        <f>IF(B147&gt;0,(VLOOKUP($B147,'[1]Engag Pou'!$A$10:$I$109,9,FALSE))," ")</f>
        <v xml:space="preserve"> </v>
      </c>
      <c r="K147" s="37" t="str">
        <f t="shared" si="10"/>
        <v xml:space="preserve"> </v>
      </c>
      <c r="L147" s="31" t="str">
        <f>IF(COUNTIF($G$10:$G147,G147)&lt;2,$G147," ")</f>
        <v xml:space="preserve"> </v>
      </c>
      <c r="M147" s="32">
        <f t="shared" si="11"/>
        <v>1000</v>
      </c>
      <c r="N147" s="31" t="str">
        <f>IF(COUNTIF($G$10:$G147,I147)&lt;3,$G147," ")</f>
        <v xml:space="preserve"> </v>
      </c>
      <c r="O147" s="33">
        <f t="shared" si="12"/>
        <v>36</v>
      </c>
      <c r="P147" s="33" t="str">
        <f t="shared" si="13"/>
        <v/>
      </c>
      <c r="Q147" s="33">
        <f t="shared" si="14"/>
        <v>1000</v>
      </c>
    </row>
    <row r="148" spans="1:17" ht="15" customHeight="1" x14ac:dyDescent="0.25">
      <c r="A148" s="23">
        <v>37</v>
      </c>
      <c r="B148" s="23"/>
      <c r="C148" s="24" t="e">
        <f>IF(A148&gt;0,(VLOOKUP($A46,'[1]Engag Pre'!$A$10:$G$74,3,FALSE))," ")</f>
        <v>#N/A</v>
      </c>
      <c r="D148" s="25" t="str">
        <f>IF(B148&gt;0,(VLOOKUP($B148,'[1]Engag Pou'!$A$10:$G$109,7,FALSE))," ")</f>
        <v xml:space="preserve"> </v>
      </c>
      <c r="E148" s="26" t="str">
        <f>IF(B148&gt;0,(VLOOKUP($B148,'[1]Engag Pou'!$A$10:$G$109,3,FALSE))," ")</f>
        <v xml:space="preserve"> </v>
      </c>
      <c r="F148" s="27" t="str">
        <f>IF(B148&gt;0,(VLOOKUP($B148,'[1]Engag Pou'!$A$10:$G$109,4,FALSE))," ")</f>
        <v xml:space="preserve"> </v>
      </c>
      <c r="G148" s="28" t="str">
        <f>IF(B148&gt;0,(VLOOKUP($B148,'[1]Engag Pou'!$A$10:$G$109,5,FALSE))," ")</f>
        <v xml:space="preserve"> </v>
      </c>
      <c r="H148" s="29" t="str">
        <f>IF(B148&gt;0,(VLOOKUP($B148,'[1]Engag Pou'!$A$10:$G$109,6,FALSE))," ")</f>
        <v xml:space="preserve"> </v>
      </c>
      <c r="I148" s="38"/>
      <c r="J148" s="29" t="str">
        <f>IF(B148&gt;0,(VLOOKUP($B148,'[1]Engag Pou'!$A$10:$I$109,9,FALSE))," ")</f>
        <v xml:space="preserve"> </v>
      </c>
      <c r="K148" s="37" t="str">
        <f t="shared" si="10"/>
        <v xml:space="preserve"> </v>
      </c>
      <c r="L148" s="31" t="str">
        <f>IF(COUNTIF($G$10:$G148,G148)&lt;2,$G148," ")</f>
        <v xml:space="preserve"> </v>
      </c>
      <c r="M148" s="32">
        <f t="shared" si="11"/>
        <v>1000</v>
      </c>
      <c r="N148" s="31" t="str">
        <f>IF(COUNTIF($G$10:$G148,I148)&lt;3,$G148," ")</f>
        <v xml:space="preserve"> </v>
      </c>
      <c r="O148" s="33">
        <f t="shared" si="12"/>
        <v>37</v>
      </c>
      <c r="P148" s="33" t="str">
        <f t="shared" si="13"/>
        <v/>
      </c>
      <c r="Q148" s="33">
        <f t="shared" si="14"/>
        <v>1000</v>
      </c>
    </row>
    <row r="149" spans="1:17" ht="15" customHeight="1" x14ac:dyDescent="0.25">
      <c r="A149" s="23">
        <v>38</v>
      </c>
      <c r="B149" s="23"/>
      <c r="C149" s="24" t="e">
        <f>IF(A149&gt;0,(VLOOKUP($A47,'[1]Engag Pre'!$A$10:$G$74,3,FALSE))," ")</f>
        <v>#N/A</v>
      </c>
      <c r="D149" s="25" t="str">
        <f>IF(B149&gt;0,(VLOOKUP($B149,'[1]Engag Pou'!$A$10:$G$109,7,FALSE))," ")</f>
        <v xml:space="preserve"> </v>
      </c>
      <c r="E149" s="26" t="str">
        <f>IF(B149&gt;0,(VLOOKUP($B149,'[1]Engag Pou'!$A$10:$G$109,3,FALSE))," ")</f>
        <v xml:space="preserve"> </v>
      </c>
      <c r="F149" s="27" t="str">
        <f>IF(B149&gt;0,(VLOOKUP($B149,'[1]Engag Pou'!$A$10:$G$109,4,FALSE))," ")</f>
        <v xml:space="preserve"> </v>
      </c>
      <c r="G149" s="28" t="str">
        <f>IF(B149&gt;0,(VLOOKUP($B149,'[1]Engag Pou'!$A$10:$G$109,5,FALSE))," ")</f>
        <v xml:space="preserve"> </v>
      </c>
      <c r="H149" s="29" t="str">
        <f>IF(B149&gt;0,(VLOOKUP($B149,'[1]Engag Pou'!$A$10:$G$109,6,FALSE))," ")</f>
        <v xml:space="preserve"> </v>
      </c>
      <c r="I149" s="38"/>
      <c r="J149" s="29" t="str">
        <f>IF(B149&gt;0,(VLOOKUP($B149,'[1]Engag Pou'!$A$10:$I$109,9,FALSE))," ")</f>
        <v xml:space="preserve"> </v>
      </c>
      <c r="K149" s="37" t="str">
        <f t="shared" si="10"/>
        <v xml:space="preserve"> </v>
      </c>
      <c r="L149" s="31" t="str">
        <f>IF(COUNTIF($G$10:$G149,G149)&lt;2,$G149," ")</f>
        <v xml:space="preserve"> </v>
      </c>
      <c r="M149" s="32">
        <f t="shared" si="11"/>
        <v>1000</v>
      </c>
      <c r="N149" s="31" t="str">
        <f>IF(COUNTIF($G$10:$G149,I149)&lt;3,$G149," ")</f>
        <v xml:space="preserve"> </v>
      </c>
      <c r="O149" s="33">
        <f t="shared" si="12"/>
        <v>38</v>
      </c>
      <c r="P149" s="33" t="str">
        <f t="shared" si="13"/>
        <v/>
      </c>
      <c r="Q149" s="33">
        <f t="shared" si="14"/>
        <v>1000</v>
      </c>
    </row>
    <row r="150" spans="1:17" ht="15" customHeight="1" x14ac:dyDescent="0.25">
      <c r="A150" s="23">
        <v>39</v>
      </c>
      <c r="B150" s="23"/>
      <c r="C150" s="24" t="e">
        <f>IF(A150&gt;0,(VLOOKUP($A48,'[1]Engag Pre'!$A$10:$G$74,3,FALSE))," ")</f>
        <v>#N/A</v>
      </c>
      <c r="D150" s="25" t="str">
        <f>IF(B150&gt;0,(VLOOKUP($B150,'[1]Engag Pou'!$A$10:$G$109,7,FALSE))," ")</f>
        <v xml:space="preserve"> </v>
      </c>
      <c r="E150" s="26" t="str">
        <f>IF(B150&gt;0,(VLOOKUP($B150,'[1]Engag Pou'!$A$10:$G$109,3,FALSE))," ")</f>
        <v xml:space="preserve"> </v>
      </c>
      <c r="F150" s="27" t="str">
        <f>IF(B150&gt;0,(VLOOKUP($B150,'[1]Engag Pou'!$A$10:$G$109,4,FALSE))," ")</f>
        <v xml:space="preserve"> </v>
      </c>
      <c r="G150" s="28" t="str">
        <f>IF(B150&gt;0,(VLOOKUP($B150,'[1]Engag Pou'!$A$10:$G$109,5,FALSE))," ")</f>
        <v xml:space="preserve"> </v>
      </c>
      <c r="H150" s="29" t="str">
        <f>IF(B150&gt;0,(VLOOKUP($B150,'[1]Engag Pou'!$A$10:$G$109,6,FALSE))," ")</f>
        <v xml:space="preserve"> </v>
      </c>
      <c r="I150" s="38"/>
      <c r="J150" s="29" t="str">
        <f>IF(B150&gt;0,(VLOOKUP($B150,'[1]Engag Pou'!$A$10:$I$109,9,FALSE))," ")</f>
        <v xml:space="preserve"> </v>
      </c>
      <c r="K150" s="37" t="str">
        <f t="shared" si="10"/>
        <v xml:space="preserve"> </v>
      </c>
      <c r="L150" s="31" t="str">
        <f>IF(COUNTIF($G$10:$G150,G150)&lt;2,$G150," ")</f>
        <v xml:space="preserve"> </v>
      </c>
      <c r="M150" s="32">
        <f t="shared" si="11"/>
        <v>1000</v>
      </c>
      <c r="N150" s="31" t="str">
        <f>IF(COUNTIF($G$10:$G150,I150)&lt;3,$G150," ")</f>
        <v xml:space="preserve"> </v>
      </c>
      <c r="O150" s="33">
        <f t="shared" si="12"/>
        <v>39</v>
      </c>
      <c r="P150" s="33" t="str">
        <f t="shared" si="13"/>
        <v/>
      </c>
      <c r="Q150" s="33">
        <f t="shared" si="14"/>
        <v>1000</v>
      </c>
    </row>
    <row r="151" spans="1:17" ht="15" customHeight="1" x14ac:dyDescent="0.25">
      <c r="A151" s="23">
        <v>40</v>
      </c>
      <c r="B151" s="23"/>
      <c r="C151" s="24" t="e">
        <f>IF(A151&gt;0,(VLOOKUP($A49,'[1]Engag Pre'!$A$10:$G$74,3,FALSE))," ")</f>
        <v>#N/A</v>
      </c>
      <c r="D151" s="25" t="str">
        <f>IF(B151&gt;0,(VLOOKUP($B151,'[1]Engag Pou'!$A$10:$G$109,7,FALSE))," ")</f>
        <v xml:space="preserve"> </v>
      </c>
      <c r="E151" s="26" t="str">
        <f>IF(B151&gt;0,(VLOOKUP($B151,'[1]Engag Pou'!$A$10:$G$109,3,FALSE))," ")</f>
        <v xml:space="preserve"> </v>
      </c>
      <c r="F151" s="27" t="str">
        <f>IF(B151&gt;0,(VLOOKUP($B151,'[1]Engag Pou'!$A$10:$G$109,4,FALSE))," ")</f>
        <v xml:space="preserve"> </v>
      </c>
      <c r="G151" s="28" t="str">
        <f>IF(B151&gt;0,(VLOOKUP($B151,'[1]Engag Pou'!$A$10:$G$109,5,FALSE))," ")</f>
        <v xml:space="preserve"> </v>
      </c>
      <c r="H151" s="29" t="str">
        <f>IF(B151&gt;0,(VLOOKUP($B151,'[1]Engag Pou'!$A$10:$G$109,6,FALSE))," ")</f>
        <v xml:space="preserve"> </v>
      </c>
      <c r="I151" s="38"/>
      <c r="J151" s="29" t="str">
        <f>IF(B151&gt;0,(VLOOKUP($B151,'[1]Engag Pou'!$A$10:$I$109,9,FALSE))," ")</f>
        <v xml:space="preserve"> </v>
      </c>
      <c r="K151" s="37" t="str">
        <f t="shared" si="10"/>
        <v xml:space="preserve"> </v>
      </c>
      <c r="L151" s="31" t="str">
        <f>IF(COUNTIF($G$10:$G151,G151)&lt;2,$G151," ")</f>
        <v xml:space="preserve"> </v>
      </c>
      <c r="M151" s="32">
        <f t="shared" si="11"/>
        <v>1000</v>
      </c>
      <c r="N151" s="31" t="str">
        <f>IF(COUNTIF($G$10:$G151,I151)&lt;3,$G151," ")</f>
        <v xml:space="preserve"> </v>
      </c>
      <c r="O151" s="33">
        <f t="shared" si="12"/>
        <v>40</v>
      </c>
      <c r="P151" s="33" t="str">
        <f t="shared" si="13"/>
        <v/>
      </c>
      <c r="Q151" s="33">
        <f t="shared" si="14"/>
        <v>1000</v>
      </c>
    </row>
    <row r="152" spans="1:17" ht="15" customHeight="1" x14ac:dyDescent="0.25">
      <c r="A152" s="23">
        <v>41</v>
      </c>
      <c r="B152" s="23"/>
      <c r="C152" s="24" t="e">
        <f>IF(A152&gt;0,(VLOOKUP($A50,'[1]Engag Pre'!$A$10:$G$74,3,FALSE))," ")</f>
        <v>#N/A</v>
      </c>
      <c r="D152" s="25" t="str">
        <f>IF(B152&gt;0,(VLOOKUP($B152,'[1]Engag Pou'!$A$10:$G$109,7,FALSE))," ")</f>
        <v xml:space="preserve"> </v>
      </c>
      <c r="E152" s="26" t="str">
        <f>IF(B152&gt;0,(VLOOKUP($B152,'[1]Engag Pou'!$A$10:$G$109,3,FALSE))," ")</f>
        <v xml:space="preserve"> </v>
      </c>
      <c r="F152" s="27" t="str">
        <f>IF(B152&gt;0,(VLOOKUP($B152,'[1]Engag Pou'!$A$10:$G$109,4,FALSE))," ")</f>
        <v xml:space="preserve"> </v>
      </c>
      <c r="G152" s="28" t="str">
        <f>IF(B152&gt;0,(VLOOKUP($B152,'[1]Engag Pou'!$A$10:$G$109,5,FALSE))," ")</f>
        <v xml:space="preserve"> </v>
      </c>
      <c r="H152" s="29" t="str">
        <f>IF(B152&gt;0,(VLOOKUP($B152,'[1]Engag Pou'!$A$10:$G$109,6,FALSE))," ")</f>
        <v xml:space="preserve"> </v>
      </c>
      <c r="I152" s="38"/>
      <c r="J152" s="29" t="str">
        <f>IF(B152&gt;0,(VLOOKUP($B152,'[1]Engag Pou'!$A$10:$I$109,9,FALSE))," ")</f>
        <v xml:space="preserve"> </v>
      </c>
      <c r="K152" s="37" t="str">
        <f t="shared" si="10"/>
        <v xml:space="preserve"> </v>
      </c>
      <c r="L152" s="31" t="str">
        <f>IF(COUNTIF($G$10:$G152,G152)&lt;2,$G152," ")</f>
        <v xml:space="preserve"> </v>
      </c>
      <c r="M152" s="32">
        <f t="shared" si="11"/>
        <v>1000</v>
      </c>
      <c r="N152" s="31" t="str">
        <f>IF(COUNTIF($G$10:$G152,I152)&lt;3,$G152," ")</f>
        <v xml:space="preserve"> </v>
      </c>
      <c r="O152" s="33">
        <f t="shared" si="12"/>
        <v>41</v>
      </c>
      <c r="P152" s="33" t="str">
        <f t="shared" si="13"/>
        <v/>
      </c>
      <c r="Q152" s="33">
        <f t="shared" si="14"/>
        <v>1000</v>
      </c>
    </row>
    <row r="153" spans="1:17" ht="15" customHeight="1" x14ac:dyDescent="0.25">
      <c r="A153" s="23">
        <v>42</v>
      </c>
      <c r="B153" s="23"/>
      <c r="C153" s="24" t="e">
        <f>IF(A153&gt;0,(VLOOKUP($A51,'[1]Engag Pre'!$A$10:$G$74,3,FALSE))," ")</f>
        <v>#N/A</v>
      </c>
      <c r="D153" s="25" t="str">
        <f>IF(B153&gt;0,(VLOOKUP($B153,'[1]Engag Pou'!$A$10:$G$109,7,FALSE))," ")</f>
        <v xml:space="preserve"> </v>
      </c>
      <c r="E153" s="26" t="str">
        <f>IF(B153&gt;0,(VLOOKUP($B153,'[1]Engag Pou'!$A$10:$G$109,3,FALSE))," ")</f>
        <v xml:space="preserve"> </v>
      </c>
      <c r="F153" s="27" t="str">
        <f>IF(B153&gt;0,(VLOOKUP($B153,'[1]Engag Pou'!$A$10:$G$109,4,FALSE))," ")</f>
        <v xml:space="preserve"> </v>
      </c>
      <c r="G153" s="28" t="str">
        <f>IF(B153&gt;0,(VLOOKUP($B153,'[1]Engag Pou'!$A$10:$G$109,5,FALSE))," ")</f>
        <v xml:space="preserve"> </v>
      </c>
      <c r="H153" s="29" t="str">
        <f>IF(B153&gt;0,(VLOOKUP($B153,'[1]Engag Pou'!$A$10:$G$109,6,FALSE))," ")</f>
        <v xml:space="preserve"> </v>
      </c>
      <c r="I153" s="38"/>
      <c r="J153" s="29" t="str">
        <f>IF(B153&gt;0,(VLOOKUP($B153,'[1]Engag Pou'!$A$10:$I$109,9,FALSE))," ")</f>
        <v xml:space="preserve"> </v>
      </c>
      <c r="K153" s="37" t="str">
        <f t="shared" si="10"/>
        <v xml:space="preserve"> </v>
      </c>
      <c r="L153" s="31" t="str">
        <f>IF(COUNTIF($G$10:$G153,G153)&lt;2,$G153," ")</f>
        <v xml:space="preserve"> </v>
      </c>
      <c r="M153" s="32">
        <f t="shared" si="11"/>
        <v>1000</v>
      </c>
      <c r="N153" s="31" t="str">
        <f>IF(COUNTIF($G$10:$G153,I153)&lt;3,$G153," ")</f>
        <v xml:space="preserve"> </v>
      </c>
      <c r="O153" s="33">
        <f t="shared" si="12"/>
        <v>42</v>
      </c>
      <c r="P153" s="33" t="str">
        <f t="shared" si="13"/>
        <v/>
      </c>
      <c r="Q153" s="33">
        <f t="shared" si="14"/>
        <v>1000</v>
      </c>
    </row>
    <row r="154" spans="1:17" ht="15" customHeight="1" x14ac:dyDescent="0.25">
      <c r="A154" s="23">
        <v>43</v>
      </c>
      <c r="B154" s="23"/>
      <c r="C154" s="24" t="e">
        <f>IF(A154&gt;0,(VLOOKUP($A52,'[1]Engag Pre'!$A$10:$G$74,3,FALSE))," ")</f>
        <v>#N/A</v>
      </c>
      <c r="D154" s="25" t="str">
        <f>IF(B154&gt;0,(VLOOKUP($B154,'[1]Engag Pou'!$A$10:$G$109,7,FALSE))," ")</f>
        <v xml:space="preserve"> </v>
      </c>
      <c r="E154" s="26" t="str">
        <f>IF(B154&gt;0,(VLOOKUP($B154,'[1]Engag Pou'!$A$10:$G$109,3,FALSE))," ")</f>
        <v xml:space="preserve"> </v>
      </c>
      <c r="F154" s="27" t="str">
        <f>IF(B154&gt;0,(VLOOKUP($B154,'[1]Engag Pou'!$A$10:$G$109,4,FALSE))," ")</f>
        <v xml:space="preserve"> </v>
      </c>
      <c r="G154" s="28" t="str">
        <f>IF(B154&gt;0,(VLOOKUP($B154,'[1]Engag Pou'!$A$10:$G$109,5,FALSE))," ")</f>
        <v xml:space="preserve"> </v>
      </c>
      <c r="H154" s="29" t="str">
        <f>IF(B154&gt;0,(VLOOKUP($B154,'[1]Engag Pou'!$A$10:$G$109,6,FALSE))," ")</f>
        <v xml:space="preserve"> </v>
      </c>
      <c r="I154" s="38"/>
      <c r="J154" s="29" t="str">
        <f>IF(B154&gt;0,(VLOOKUP($B154,'[1]Engag Pou'!$A$10:$I$109,9,FALSE))," ")</f>
        <v xml:space="preserve"> </v>
      </c>
      <c r="K154" s="37" t="str">
        <f t="shared" si="10"/>
        <v xml:space="preserve"> </v>
      </c>
      <c r="L154" s="31" t="str">
        <f>IF(COUNTIF($G$10:$G154,G154)&lt;2,$G154," ")</f>
        <v xml:space="preserve"> </v>
      </c>
      <c r="M154" s="32">
        <f t="shared" si="11"/>
        <v>1000</v>
      </c>
      <c r="N154" s="31" t="str">
        <f>IF(COUNTIF($G$10:$G154,I154)&lt;3,$G154," ")</f>
        <v xml:space="preserve"> </v>
      </c>
      <c r="O154" s="33">
        <f t="shared" si="12"/>
        <v>43</v>
      </c>
      <c r="P154" s="33" t="str">
        <f t="shared" si="13"/>
        <v/>
      </c>
      <c r="Q154" s="33">
        <f t="shared" si="14"/>
        <v>1000</v>
      </c>
    </row>
    <row r="155" spans="1:17" ht="15" customHeight="1" x14ac:dyDescent="0.25">
      <c r="A155" s="23">
        <v>44</v>
      </c>
      <c r="B155" s="23"/>
      <c r="C155" s="24" t="e">
        <f>IF(A155&gt;0,(VLOOKUP($A53,'[1]Engag Pre'!$A$10:$G$74,3,FALSE))," ")</f>
        <v>#N/A</v>
      </c>
      <c r="D155" s="25" t="str">
        <f>IF(B155&gt;0,(VLOOKUP($B155,'[1]Engag Pou'!$A$10:$G$109,7,FALSE))," ")</f>
        <v xml:space="preserve"> </v>
      </c>
      <c r="E155" s="26" t="str">
        <f>IF(B155&gt;0,(VLOOKUP($B155,'[1]Engag Pou'!$A$10:$G$109,3,FALSE))," ")</f>
        <v xml:space="preserve"> </v>
      </c>
      <c r="F155" s="27" t="str">
        <f>IF(B155&gt;0,(VLOOKUP($B155,'[1]Engag Pou'!$A$10:$G$109,4,FALSE))," ")</f>
        <v xml:space="preserve"> </v>
      </c>
      <c r="G155" s="28" t="str">
        <f>IF(B155&gt;0,(VLOOKUP($B155,'[1]Engag Pou'!$A$10:$G$109,5,FALSE))," ")</f>
        <v xml:space="preserve"> </v>
      </c>
      <c r="H155" s="29" t="str">
        <f>IF(B155&gt;0,(VLOOKUP($B155,'[1]Engag Pou'!$A$10:$G$109,6,FALSE))," ")</f>
        <v xml:space="preserve"> </v>
      </c>
      <c r="I155" s="38"/>
      <c r="J155" s="29" t="str">
        <f>IF(B155&gt;0,(VLOOKUP($B155,'[1]Engag Pou'!$A$10:$I$109,9,FALSE))," ")</f>
        <v xml:space="preserve"> </v>
      </c>
      <c r="K155" s="37" t="str">
        <f t="shared" si="10"/>
        <v xml:space="preserve"> </v>
      </c>
      <c r="L155" s="31" t="str">
        <f>IF(COUNTIF($G$10:$G155,G155)&lt;2,$G155," ")</f>
        <v xml:space="preserve"> </v>
      </c>
      <c r="M155" s="32">
        <f t="shared" si="11"/>
        <v>1000</v>
      </c>
      <c r="N155" s="31" t="str">
        <f>IF(COUNTIF($G$10:$G155,I155)&lt;3,$G155," ")</f>
        <v xml:space="preserve"> </v>
      </c>
      <c r="O155" s="33">
        <f t="shared" si="12"/>
        <v>44</v>
      </c>
      <c r="P155" s="33" t="str">
        <f t="shared" si="13"/>
        <v/>
      </c>
      <c r="Q155" s="33">
        <f t="shared" si="14"/>
        <v>1000</v>
      </c>
    </row>
    <row r="156" spans="1:17" ht="15" customHeight="1" x14ac:dyDescent="0.25">
      <c r="A156" s="23">
        <v>45</v>
      </c>
      <c r="B156" s="23"/>
      <c r="C156" s="24" t="e">
        <f>IF(A156&gt;0,(VLOOKUP($A54,'[1]Engag Pre'!$A$10:$G$74,3,FALSE))," ")</f>
        <v>#N/A</v>
      </c>
      <c r="D156" s="25" t="str">
        <f>IF(B156&gt;0,(VLOOKUP($B156,'[1]Engag Pou'!$A$10:$G$109,7,FALSE))," ")</f>
        <v xml:space="preserve"> </v>
      </c>
      <c r="E156" s="26" t="str">
        <f>IF(B156&gt;0,(VLOOKUP($B156,'[1]Engag Pou'!$A$10:$G$109,3,FALSE))," ")</f>
        <v xml:space="preserve"> </v>
      </c>
      <c r="F156" s="27" t="str">
        <f>IF(B156&gt;0,(VLOOKUP($B156,'[1]Engag Pou'!$A$10:$G$109,4,FALSE))," ")</f>
        <v xml:space="preserve"> </v>
      </c>
      <c r="G156" s="28" t="str">
        <f>IF(B156&gt;0,(VLOOKUP($B156,'[1]Engag Pou'!$A$10:$G$109,5,FALSE))," ")</f>
        <v xml:space="preserve"> </v>
      </c>
      <c r="H156" s="29" t="str">
        <f>IF(B156&gt;0,(VLOOKUP($B156,'[1]Engag Pou'!$A$10:$G$109,6,FALSE))," ")</f>
        <v xml:space="preserve"> </v>
      </c>
      <c r="I156" s="38"/>
      <c r="J156" s="29" t="str">
        <f>IF(B156&gt;0,(VLOOKUP($B156,'[1]Engag Pou'!$A$10:$I$109,9,FALSE))," ")</f>
        <v xml:space="preserve"> </v>
      </c>
      <c r="K156" s="37" t="str">
        <f t="shared" si="10"/>
        <v xml:space="preserve"> </v>
      </c>
      <c r="L156" s="31" t="str">
        <f>IF(COUNTIF($G$10:$G156,G156)&lt;2,$G156," ")</f>
        <v xml:space="preserve"> </v>
      </c>
      <c r="M156" s="32">
        <f t="shared" si="11"/>
        <v>1000</v>
      </c>
      <c r="N156" s="31" t="str">
        <f>IF(COUNTIF($G$10:$G156,I156)&lt;3,$G156," ")</f>
        <v xml:space="preserve"> </v>
      </c>
      <c r="O156" s="33">
        <f t="shared" si="12"/>
        <v>45</v>
      </c>
      <c r="P156" s="33" t="str">
        <f t="shared" si="13"/>
        <v/>
      </c>
      <c r="Q156" s="33">
        <f t="shared" si="14"/>
        <v>1000</v>
      </c>
    </row>
    <row r="157" spans="1:17" ht="15" customHeight="1" x14ac:dyDescent="0.25">
      <c r="A157" s="23">
        <v>46</v>
      </c>
      <c r="B157" s="23"/>
      <c r="C157" s="24" t="e">
        <f>IF(A157&gt;0,(VLOOKUP($A55,'[1]Engag Pre'!$A$10:$G$74,3,FALSE))," ")</f>
        <v>#N/A</v>
      </c>
      <c r="D157" s="25" t="str">
        <f>IF(B157&gt;0,(VLOOKUP($B157,'[1]Engag Pou'!$A$10:$G$109,7,FALSE))," ")</f>
        <v xml:space="preserve"> </v>
      </c>
      <c r="E157" s="26" t="str">
        <f>IF(B157&gt;0,(VLOOKUP($B157,'[1]Engag Pou'!$A$10:$G$109,3,FALSE))," ")</f>
        <v xml:space="preserve"> </v>
      </c>
      <c r="F157" s="27" t="str">
        <f>IF(B157&gt;0,(VLOOKUP($B157,'[1]Engag Pou'!$A$10:$G$109,4,FALSE))," ")</f>
        <v xml:space="preserve"> </v>
      </c>
      <c r="G157" s="28" t="str">
        <f>IF(B157&gt;0,(VLOOKUP($B157,'[1]Engag Pou'!$A$10:$G$109,5,FALSE))," ")</f>
        <v xml:space="preserve"> </v>
      </c>
      <c r="H157" s="29" t="str">
        <f>IF(B157&gt;0,(VLOOKUP($B157,'[1]Engag Pou'!$A$10:$G$109,6,FALSE))," ")</f>
        <v xml:space="preserve"> </v>
      </c>
      <c r="I157" s="38"/>
      <c r="J157" s="29" t="str">
        <f>IF(B157&gt;0,(VLOOKUP($B157,'[1]Engag Pou'!$A$10:$I$109,9,FALSE))," ")</f>
        <v xml:space="preserve"> </v>
      </c>
      <c r="K157" s="37" t="str">
        <f t="shared" si="10"/>
        <v xml:space="preserve"> </v>
      </c>
      <c r="L157" s="31" t="str">
        <f>IF(COUNTIF($G$10:$G157,G157)&lt;2,$G157," ")</f>
        <v xml:space="preserve"> </v>
      </c>
      <c r="M157" s="32">
        <f t="shared" si="11"/>
        <v>1000</v>
      </c>
      <c r="N157" s="31" t="str">
        <f>IF(COUNTIF($G$10:$G157,I157)&lt;3,$G157," ")</f>
        <v xml:space="preserve"> </v>
      </c>
      <c r="O157" s="33">
        <f t="shared" si="12"/>
        <v>46</v>
      </c>
      <c r="P157" s="33" t="str">
        <f t="shared" si="13"/>
        <v/>
      </c>
      <c r="Q157" s="33">
        <f t="shared" si="14"/>
        <v>1000</v>
      </c>
    </row>
    <row r="158" spans="1:17" ht="15" customHeight="1" x14ac:dyDescent="0.25">
      <c r="A158" s="23">
        <v>47</v>
      </c>
      <c r="B158" s="23"/>
      <c r="C158" s="24" t="e">
        <f>IF(A158&gt;0,(VLOOKUP($A56,'[1]Engag Pre'!$A$10:$G$74,3,FALSE))," ")</f>
        <v>#N/A</v>
      </c>
      <c r="D158" s="25" t="str">
        <f>IF(B158&gt;0,(VLOOKUP($B158,'[1]Engag Pou'!$A$10:$G$109,7,FALSE))," ")</f>
        <v xml:space="preserve"> </v>
      </c>
      <c r="E158" s="26" t="str">
        <f>IF(B158&gt;0,(VLOOKUP($B158,'[1]Engag Pou'!$A$10:$G$109,3,FALSE))," ")</f>
        <v xml:space="preserve"> </v>
      </c>
      <c r="F158" s="27" t="str">
        <f>IF(B158&gt;0,(VLOOKUP($B158,'[1]Engag Pou'!$A$10:$G$109,4,FALSE))," ")</f>
        <v xml:space="preserve"> </v>
      </c>
      <c r="G158" s="28" t="str">
        <f>IF(B158&gt;0,(VLOOKUP($B158,'[1]Engag Pou'!$A$10:$G$109,5,FALSE))," ")</f>
        <v xml:space="preserve"> </v>
      </c>
      <c r="H158" s="29" t="str">
        <f>IF(B158&gt;0,(VLOOKUP($B158,'[1]Engag Pou'!$A$10:$G$109,6,FALSE))," ")</f>
        <v xml:space="preserve"> </v>
      </c>
      <c r="I158" s="38"/>
      <c r="J158" s="29" t="str">
        <f>IF(B158&gt;0,(VLOOKUP($B158,'[1]Engag Pou'!$A$10:$I$109,9,FALSE))," ")</f>
        <v xml:space="preserve"> </v>
      </c>
      <c r="K158" s="37" t="str">
        <f t="shared" si="10"/>
        <v xml:space="preserve"> </v>
      </c>
      <c r="L158" s="31" t="str">
        <f>IF(COUNTIF($G$10:$G158,G158)&lt;2,$G158," ")</f>
        <v xml:space="preserve"> </v>
      </c>
      <c r="M158" s="32">
        <f t="shared" si="11"/>
        <v>1000</v>
      </c>
      <c r="N158" s="31" t="str">
        <f>IF(COUNTIF($G$10:$G158,I158)&lt;3,$G158," ")</f>
        <v xml:space="preserve"> </v>
      </c>
      <c r="O158" s="33">
        <f t="shared" si="12"/>
        <v>47</v>
      </c>
      <c r="P158" s="33" t="str">
        <f t="shared" si="13"/>
        <v/>
      </c>
      <c r="Q158" s="33">
        <f t="shared" si="14"/>
        <v>1000</v>
      </c>
    </row>
    <row r="159" spans="1:17" ht="15" customHeight="1" x14ac:dyDescent="0.25">
      <c r="A159" s="23">
        <v>48</v>
      </c>
      <c r="B159" s="23"/>
      <c r="C159" s="24" t="e">
        <f>IF(A159&gt;0,(VLOOKUP($A57,'[1]Engag Pre'!$A$10:$G$74,3,FALSE))," ")</f>
        <v>#N/A</v>
      </c>
      <c r="D159" s="25" t="str">
        <f>IF(B159&gt;0,(VLOOKUP($B159,'[1]Engag Pou'!$A$10:$G$109,7,FALSE))," ")</f>
        <v xml:space="preserve"> </v>
      </c>
      <c r="E159" s="26" t="str">
        <f>IF(B159&gt;0,(VLOOKUP($B159,'[1]Engag Pou'!$A$10:$G$109,3,FALSE))," ")</f>
        <v xml:space="preserve"> </v>
      </c>
      <c r="F159" s="27" t="str">
        <f>IF(B159&gt;0,(VLOOKUP($B159,'[1]Engag Pou'!$A$10:$G$109,4,FALSE))," ")</f>
        <v xml:space="preserve"> </v>
      </c>
      <c r="G159" s="28" t="str">
        <f>IF(B159&gt;0,(VLOOKUP($B159,'[1]Engag Pou'!$A$10:$G$109,5,FALSE))," ")</f>
        <v xml:space="preserve"> </v>
      </c>
      <c r="H159" s="29" t="str">
        <f>IF(B159&gt;0,(VLOOKUP($B159,'[1]Engag Pou'!$A$10:$G$109,6,FALSE))," ")</f>
        <v xml:space="preserve"> </v>
      </c>
      <c r="I159" s="38"/>
      <c r="J159" s="29" t="str">
        <f>IF(B159&gt;0,(VLOOKUP($B159,'[1]Engag Pou'!$A$10:$I$109,9,FALSE))," ")</f>
        <v xml:space="preserve"> </v>
      </c>
      <c r="K159" s="37" t="str">
        <f t="shared" si="10"/>
        <v xml:space="preserve"> </v>
      </c>
      <c r="L159" s="31" t="str">
        <f>IF(COUNTIF($G$10:$G159,G159)&lt;2,$G159," ")</f>
        <v xml:space="preserve"> </v>
      </c>
      <c r="M159" s="32">
        <f t="shared" si="11"/>
        <v>1000</v>
      </c>
      <c r="N159" s="31" t="str">
        <f>IF(COUNTIF($G$10:$G159,I159)&lt;3,$G159," ")</f>
        <v xml:space="preserve"> </v>
      </c>
      <c r="O159" s="33">
        <f t="shared" si="12"/>
        <v>48</v>
      </c>
      <c r="P159" s="33" t="str">
        <f t="shared" si="13"/>
        <v/>
      </c>
      <c r="Q159" s="33">
        <f t="shared" si="14"/>
        <v>1000</v>
      </c>
    </row>
    <row r="160" spans="1:17" ht="15" customHeight="1" x14ac:dyDescent="0.25">
      <c r="A160" s="23">
        <v>49</v>
      </c>
      <c r="B160" s="23"/>
      <c r="C160" s="24" t="e">
        <f>IF(A160&gt;0,(VLOOKUP($A58,'[1]Engag Pre'!$A$10:$G$74,3,FALSE))," ")</f>
        <v>#N/A</v>
      </c>
      <c r="D160" s="25" t="str">
        <f>IF(B160&gt;0,(VLOOKUP($B160,'[1]Engag Pou'!$A$10:$G$109,7,FALSE))," ")</f>
        <v xml:space="preserve"> </v>
      </c>
      <c r="E160" s="26" t="str">
        <f>IF(B160&gt;0,(VLOOKUP($B160,'[1]Engag Pou'!$A$10:$G$109,3,FALSE))," ")</f>
        <v xml:space="preserve"> </v>
      </c>
      <c r="F160" s="27" t="str">
        <f>IF(B160&gt;0,(VLOOKUP($B160,'[1]Engag Pou'!$A$10:$G$109,4,FALSE))," ")</f>
        <v xml:space="preserve"> </v>
      </c>
      <c r="G160" s="28" t="str">
        <f>IF(B160&gt;0,(VLOOKUP($B160,'[1]Engag Pou'!$A$10:$G$109,5,FALSE))," ")</f>
        <v xml:space="preserve"> </v>
      </c>
      <c r="H160" s="29" t="str">
        <f>IF(B160&gt;0,(VLOOKUP($B160,'[1]Engag Pou'!$A$10:$G$109,6,FALSE))," ")</f>
        <v xml:space="preserve"> </v>
      </c>
      <c r="I160" s="38"/>
      <c r="J160" s="29" t="str">
        <f>IF(B160&gt;0,(VLOOKUP($B160,'[1]Engag Pou'!$A$10:$I$109,9,FALSE))," ")</f>
        <v xml:space="preserve"> </v>
      </c>
      <c r="K160" s="37" t="str">
        <f t="shared" si="10"/>
        <v xml:space="preserve"> </v>
      </c>
      <c r="L160" s="31" t="str">
        <f>IF(COUNTIF($G$10:$G160,G160)&lt;2,$G160," ")</f>
        <v xml:space="preserve"> </v>
      </c>
      <c r="M160" s="32">
        <f t="shared" si="11"/>
        <v>1000</v>
      </c>
      <c r="N160" s="31" t="str">
        <f>IF(COUNTIF($G$10:$G160,I160)&lt;3,$G160," ")</f>
        <v xml:space="preserve"> </v>
      </c>
      <c r="O160" s="33">
        <f t="shared" si="12"/>
        <v>49</v>
      </c>
      <c r="P160" s="33" t="str">
        <f t="shared" si="13"/>
        <v/>
      </c>
      <c r="Q160" s="33">
        <f t="shared" si="14"/>
        <v>1000</v>
      </c>
    </row>
    <row r="161" spans="1:17" ht="15" customHeight="1" x14ac:dyDescent="0.25">
      <c r="A161" s="23">
        <v>50</v>
      </c>
      <c r="B161" s="23"/>
      <c r="C161" s="24" t="e">
        <f>IF(A161&gt;0,(VLOOKUP($A59,'[1]Engag Pre'!$A$10:$G$74,3,FALSE))," ")</f>
        <v>#N/A</v>
      </c>
      <c r="D161" s="25" t="str">
        <f>IF(B161&gt;0,(VLOOKUP($B161,'[1]Engag Pou'!$A$10:$G$109,7,FALSE))," ")</f>
        <v xml:space="preserve"> </v>
      </c>
      <c r="E161" s="26" t="str">
        <f>IF(B161&gt;0,(VLOOKUP($B161,'[1]Engag Pou'!$A$10:$G$109,3,FALSE))," ")</f>
        <v xml:space="preserve"> </v>
      </c>
      <c r="F161" s="27" t="str">
        <f>IF(B161&gt;0,(VLOOKUP($B161,'[1]Engag Pou'!$A$10:$G$109,4,FALSE))," ")</f>
        <v xml:space="preserve"> </v>
      </c>
      <c r="G161" s="28" t="str">
        <f>IF(B161&gt;0,(VLOOKUP($B161,'[1]Engag Pou'!$A$10:$G$109,5,FALSE))," ")</f>
        <v xml:space="preserve"> </v>
      </c>
      <c r="H161" s="29" t="str">
        <f>IF(B161&gt;0,(VLOOKUP($B161,'[1]Engag Pou'!$A$10:$G$109,6,FALSE))," ")</f>
        <v xml:space="preserve"> </v>
      </c>
      <c r="I161" s="38"/>
      <c r="J161" s="29" t="str">
        <f>IF(B161&gt;0,(VLOOKUP($B161,'[1]Engag Pou'!$A$10:$I$109,9,FALSE))," ")</f>
        <v xml:space="preserve"> </v>
      </c>
      <c r="K161" s="37" t="str">
        <f t="shared" si="10"/>
        <v xml:space="preserve"> </v>
      </c>
      <c r="L161" s="31" t="str">
        <f>IF(COUNTIF($G$10:$G161,G161)&lt;2,$G161," ")</f>
        <v xml:space="preserve"> </v>
      </c>
      <c r="M161" s="32">
        <f t="shared" si="11"/>
        <v>1000</v>
      </c>
      <c r="N161" s="31" t="str">
        <f>IF(COUNTIF($G$10:$G161,I161)&lt;3,$G161," ")</f>
        <v xml:space="preserve"> </v>
      </c>
      <c r="O161" s="33">
        <f t="shared" si="12"/>
        <v>50</v>
      </c>
      <c r="P161" s="33" t="str">
        <f t="shared" si="13"/>
        <v/>
      </c>
      <c r="Q161" s="33">
        <f t="shared" si="14"/>
        <v>1000</v>
      </c>
    </row>
    <row r="162" spans="1:17" ht="15" customHeight="1" x14ac:dyDescent="0.25">
      <c r="A162" s="23">
        <v>51</v>
      </c>
      <c r="B162" s="23"/>
      <c r="C162" s="24" t="e">
        <f>IF(A162&gt;0,(VLOOKUP($A60,'[1]Engag Pre'!$A$10:$G$74,3,FALSE))," ")</f>
        <v>#N/A</v>
      </c>
      <c r="D162" s="25" t="str">
        <f>IF(B162&gt;0,(VLOOKUP($B162,'[1]Engag Pou'!$A$10:$G$109,7,FALSE))," ")</f>
        <v xml:space="preserve"> </v>
      </c>
      <c r="E162" s="26" t="str">
        <f>IF(B162&gt;0,(VLOOKUP($B162,'[1]Engag Pou'!$A$10:$G$109,3,FALSE))," ")</f>
        <v xml:space="preserve"> </v>
      </c>
      <c r="F162" s="27" t="str">
        <f>IF(B162&gt;0,(VLOOKUP($B162,'[1]Engag Pou'!$A$10:$G$109,4,FALSE))," ")</f>
        <v xml:space="preserve"> </v>
      </c>
      <c r="G162" s="28" t="str">
        <f>IF(B162&gt;0,(VLOOKUP($B162,'[1]Engag Pou'!$A$10:$G$109,5,FALSE))," ")</f>
        <v xml:space="preserve"> </v>
      </c>
      <c r="H162" s="29" t="str">
        <f>IF(B162&gt;0,(VLOOKUP($B162,'[1]Engag Pou'!$A$10:$G$109,6,FALSE))," ")</f>
        <v xml:space="preserve"> </v>
      </c>
      <c r="I162" s="38"/>
      <c r="J162" s="29" t="str">
        <f>IF(B162&gt;0,(VLOOKUP($B162,'[1]Engag Pou'!$A$10:$I$109,9,FALSE))," ")</f>
        <v xml:space="preserve"> </v>
      </c>
      <c r="K162" s="37" t="str">
        <f t="shared" si="10"/>
        <v xml:space="preserve"> </v>
      </c>
      <c r="L162" s="31" t="str">
        <f>IF(COUNTIF($G$10:$G162,G162)&lt;2,$G162," ")</f>
        <v xml:space="preserve"> </v>
      </c>
      <c r="M162" s="32">
        <f t="shared" si="11"/>
        <v>1000</v>
      </c>
      <c r="N162" s="31" t="str">
        <f>IF(COUNTIF($G$10:$G162,I162)&lt;3,$G162," ")</f>
        <v xml:space="preserve"> </v>
      </c>
      <c r="O162" s="33">
        <f t="shared" si="12"/>
        <v>51</v>
      </c>
      <c r="P162" s="33" t="str">
        <f t="shared" si="13"/>
        <v/>
      </c>
      <c r="Q162" s="33">
        <f t="shared" si="14"/>
        <v>1000</v>
      </c>
    </row>
    <row r="163" spans="1:17" ht="15" customHeight="1" x14ac:dyDescent="0.25">
      <c r="A163" s="23">
        <v>52</v>
      </c>
      <c r="B163" s="23"/>
      <c r="C163" s="24" t="e">
        <f>IF(A163&gt;0,(VLOOKUP($A61,'[1]Engag Pre'!$A$10:$G$74,3,FALSE))," ")</f>
        <v>#N/A</v>
      </c>
      <c r="D163" s="25" t="str">
        <f>IF(B163&gt;0,(VLOOKUP($B163,'[1]Engag Pou'!$A$10:$G$109,7,FALSE))," ")</f>
        <v xml:space="preserve"> </v>
      </c>
      <c r="E163" s="26" t="str">
        <f>IF(B163&gt;0,(VLOOKUP($B163,'[1]Engag Pou'!$A$10:$G$109,3,FALSE))," ")</f>
        <v xml:space="preserve"> </v>
      </c>
      <c r="F163" s="27" t="str">
        <f>IF(B163&gt;0,(VLOOKUP($B163,'[1]Engag Pou'!$A$10:$G$109,4,FALSE))," ")</f>
        <v xml:space="preserve"> </v>
      </c>
      <c r="G163" s="28" t="str">
        <f>IF(B163&gt;0,(VLOOKUP($B163,'[1]Engag Pou'!$A$10:$G$109,5,FALSE))," ")</f>
        <v xml:space="preserve"> </v>
      </c>
      <c r="H163" s="29" t="str">
        <f>IF(B163&gt;0,(VLOOKUP($B163,'[1]Engag Pou'!$A$10:$G$109,6,FALSE))," ")</f>
        <v xml:space="preserve"> </v>
      </c>
      <c r="I163" s="38"/>
      <c r="J163" s="29" t="str">
        <f>IF(B163&gt;0,(VLOOKUP($B163,'[1]Engag Pou'!$A$10:$I$109,9,FALSE))," ")</f>
        <v xml:space="preserve"> </v>
      </c>
      <c r="K163" s="37" t="str">
        <f t="shared" si="10"/>
        <v xml:space="preserve"> </v>
      </c>
      <c r="L163" s="31" t="str">
        <f>IF(COUNTIF($G$10:$G163,G163)&lt;2,$G163," ")</f>
        <v xml:space="preserve"> </v>
      </c>
      <c r="M163" s="32">
        <f t="shared" si="11"/>
        <v>1000</v>
      </c>
      <c r="N163" s="31" t="str">
        <f>IF(COUNTIF($G$10:$G163,I163)&lt;3,$G163," ")</f>
        <v xml:space="preserve"> </v>
      </c>
      <c r="O163" s="33">
        <f t="shared" si="12"/>
        <v>52</v>
      </c>
      <c r="P163" s="33" t="str">
        <f t="shared" si="13"/>
        <v/>
      </c>
      <c r="Q163" s="33">
        <f t="shared" si="14"/>
        <v>1000</v>
      </c>
    </row>
    <row r="164" spans="1:17" ht="15" customHeight="1" x14ac:dyDescent="0.25">
      <c r="A164" s="23">
        <v>53</v>
      </c>
      <c r="B164" s="23"/>
      <c r="C164" s="24" t="e">
        <f>IF(A164&gt;0,(VLOOKUP($A62,'[1]Engag Pre'!$A$10:$G$74,3,FALSE))," ")</f>
        <v>#N/A</v>
      </c>
      <c r="D164" s="25" t="str">
        <f>IF(B164&gt;0,(VLOOKUP($B164,'[1]Engag Pou'!$A$10:$G$109,7,FALSE))," ")</f>
        <v xml:space="preserve"> </v>
      </c>
      <c r="E164" s="26" t="str">
        <f>IF(B164&gt;0,(VLOOKUP($B164,'[1]Engag Pou'!$A$10:$G$109,3,FALSE))," ")</f>
        <v xml:space="preserve"> </v>
      </c>
      <c r="F164" s="27" t="str">
        <f>IF(B164&gt;0,(VLOOKUP($B164,'[1]Engag Pou'!$A$10:$G$109,4,FALSE))," ")</f>
        <v xml:space="preserve"> </v>
      </c>
      <c r="G164" s="28" t="str">
        <f>IF(B164&gt;0,(VLOOKUP($B164,'[1]Engag Pou'!$A$10:$G$109,5,FALSE))," ")</f>
        <v xml:space="preserve"> </v>
      </c>
      <c r="H164" s="29" t="str">
        <f>IF(B164&gt;0,(VLOOKUP($B164,'[1]Engag Pou'!$A$10:$G$109,6,FALSE))," ")</f>
        <v xml:space="preserve"> </v>
      </c>
      <c r="I164" s="38"/>
      <c r="J164" s="29" t="str">
        <f>IF(B164&gt;0,(VLOOKUP($B164,'[1]Engag Pou'!$A$10:$I$109,9,FALSE))," ")</f>
        <v xml:space="preserve"> </v>
      </c>
      <c r="K164" s="37" t="str">
        <f t="shared" si="10"/>
        <v xml:space="preserve"> </v>
      </c>
      <c r="L164" s="31" t="str">
        <f>IF(COUNTIF($G$10:$G164,G164)&lt;2,$G164," ")</f>
        <v xml:space="preserve"> </v>
      </c>
      <c r="M164" s="32">
        <f t="shared" si="11"/>
        <v>1000</v>
      </c>
      <c r="N164" s="31" t="str">
        <f>IF(COUNTIF($G$10:$G164,I164)&lt;3,$G164," ")</f>
        <v xml:space="preserve"> </v>
      </c>
      <c r="O164" s="33">
        <f t="shared" si="12"/>
        <v>53</v>
      </c>
      <c r="P164" s="33" t="str">
        <f t="shared" si="13"/>
        <v/>
      </c>
      <c r="Q164" s="33">
        <f t="shared" si="14"/>
        <v>1000</v>
      </c>
    </row>
    <row r="165" spans="1:17" ht="15" customHeight="1" x14ac:dyDescent="0.25">
      <c r="A165" s="23">
        <v>54</v>
      </c>
      <c r="B165" s="23"/>
      <c r="C165" s="24" t="e">
        <f>IF(A165&gt;0,(VLOOKUP($A63,'[1]Engag Pre'!$A$10:$G$74,3,FALSE))," ")</f>
        <v>#N/A</v>
      </c>
      <c r="D165" s="25" t="str">
        <f>IF(B165&gt;0,(VLOOKUP($B165,'[1]Engag Pou'!$A$10:$G$109,7,FALSE))," ")</f>
        <v xml:space="preserve"> </v>
      </c>
      <c r="E165" s="26" t="str">
        <f>IF(B165&gt;0,(VLOOKUP($B165,'[1]Engag Pou'!$A$10:$G$109,3,FALSE))," ")</f>
        <v xml:space="preserve"> </v>
      </c>
      <c r="F165" s="27" t="str">
        <f>IF(B165&gt;0,(VLOOKUP($B165,'[1]Engag Pou'!$A$10:$G$109,4,FALSE))," ")</f>
        <v xml:space="preserve"> </v>
      </c>
      <c r="G165" s="28" t="str">
        <f>IF(B165&gt;0,(VLOOKUP($B165,'[1]Engag Pou'!$A$10:$G$109,5,FALSE))," ")</f>
        <v xml:space="preserve"> </v>
      </c>
      <c r="H165" s="29" t="str">
        <f>IF(B165&gt;0,(VLOOKUP($B165,'[1]Engag Pou'!$A$10:$G$109,6,FALSE))," ")</f>
        <v xml:space="preserve"> </v>
      </c>
      <c r="I165" s="38"/>
      <c r="J165" s="29" t="str">
        <f>IF(B165&gt;0,(VLOOKUP($B165,'[1]Engag Pou'!$A$10:$I$109,9,FALSE))," ")</f>
        <v xml:space="preserve"> </v>
      </c>
      <c r="K165" s="37" t="str">
        <f t="shared" si="10"/>
        <v xml:space="preserve"> </v>
      </c>
      <c r="L165" s="31" t="str">
        <f>IF(COUNTIF($G$10:$G165,G165)&lt;2,$G165," ")</f>
        <v xml:space="preserve"> </v>
      </c>
      <c r="M165" s="32">
        <f t="shared" si="11"/>
        <v>1000</v>
      </c>
      <c r="N165" s="31" t="str">
        <f>IF(COUNTIF($G$10:$G165,I165)&lt;3,$G165," ")</f>
        <v xml:space="preserve"> </v>
      </c>
      <c r="O165" s="33">
        <f t="shared" si="12"/>
        <v>54</v>
      </c>
      <c r="P165" s="33" t="str">
        <f t="shared" si="13"/>
        <v/>
      </c>
      <c r="Q165" s="33">
        <f t="shared" si="14"/>
        <v>1000</v>
      </c>
    </row>
    <row r="166" spans="1:17" ht="15" customHeight="1" x14ac:dyDescent="0.25">
      <c r="A166" s="23">
        <v>55</v>
      </c>
      <c r="B166" s="23"/>
      <c r="C166" s="24" t="e">
        <f>IF(A166&gt;0,(VLOOKUP($A64,'[1]Engag Pre'!$A$10:$G$74,3,FALSE))," ")</f>
        <v>#N/A</v>
      </c>
      <c r="D166" s="25" t="str">
        <f>IF(B166&gt;0,(VLOOKUP($B166,'[1]Engag Pou'!$A$10:$G$109,7,FALSE))," ")</f>
        <v xml:space="preserve"> </v>
      </c>
      <c r="E166" s="26" t="str">
        <f>IF(B166&gt;0,(VLOOKUP($B166,'[1]Engag Pou'!$A$10:$G$109,3,FALSE))," ")</f>
        <v xml:space="preserve"> </v>
      </c>
      <c r="F166" s="27" t="str">
        <f>IF(B166&gt;0,(VLOOKUP($B166,'[1]Engag Pou'!$A$10:$G$109,4,FALSE))," ")</f>
        <v xml:space="preserve"> </v>
      </c>
      <c r="G166" s="28" t="str">
        <f>IF(B166&gt;0,(VLOOKUP($B166,'[1]Engag Pou'!$A$10:$G$109,5,FALSE))," ")</f>
        <v xml:space="preserve"> </v>
      </c>
      <c r="H166" s="29" t="str">
        <f>IF(B166&gt;0,(VLOOKUP($B166,'[1]Engag Pou'!$A$10:$G$109,6,FALSE))," ")</f>
        <v xml:space="preserve"> </v>
      </c>
      <c r="I166" s="38"/>
      <c r="J166" s="29" t="str">
        <f>IF(B166&gt;0,(VLOOKUP($B166,'[1]Engag Pou'!$A$10:$I$109,9,FALSE))," ")</f>
        <v xml:space="preserve"> </v>
      </c>
      <c r="K166" s="37" t="str">
        <f t="shared" si="10"/>
        <v xml:space="preserve"> </v>
      </c>
      <c r="L166" s="31" t="str">
        <f>IF(COUNTIF($G$10:$G166,G166)&lt;2,$G166," ")</f>
        <v xml:space="preserve"> </v>
      </c>
      <c r="M166" s="32">
        <f t="shared" si="11"/>
        <v>1000</v>
      </c>
      <c r="N166" s="31" t="str">
        <f>IF(COUNTIF($G$10:$G166,I166)&lt;3,$G166," ")</f>
        <v xml:space="preserve"> </v>
      </c>
      <c r="O166" s="33">
        <f t="shared" si="12"/>
        <v>55</v>
      </c>
      <c r="P166" s="33" t="str">
        <f t="shared" si="13"/>
        <v/>
      </c>
      <c r="Q166" s="33">
        <f t="shared" si="14"/>
        <v>1000</v>
      </c>
    </row>
    <row r="167" spans="1:17" ht="15" customHeight="1" x14ac:dyDescent="0.25">
      <c r="A167" s="23">
        <v>56</v>
      </c>
      <c r="B167" s="23"/>
      <c r="C167" s="24" t="e">
        <f>IF(A167&gt;0,(VLOOKUP($A65,'[1]Engag Pre'!$A$10:$G$74,3,FALSE))," ")</f>
        <v>#N/A</v>
      </c>
      <c r="D167" s="25" t="str">
        <f>IF(B167&gt;0,(VLOOKUP($B167,'[1]Engag Pou'!$A$10:$G$109,7,FALSE))," ")</f>
        <v xml:space="preserve"> </v>
      </c>
      <c r="E167" s="26" t="str">
        <f>IF(B167&gt;0,(VLOOKUP($B167,'[1]Engag Pou'!$A$10:$G$109,3,FALSE))," ")</f>
        <v xml:space="preserve"> </v>
      </c>
      <c r="F167" s="27" t="str">
        <f>IF(B167&gt;0,(VLOOKUP($B167,'[1]Engag Pou'!$A$10:$G$109,4,FALSE))," ")</f>
        <v xml:space="preserve"> </v>
      </c>
      <c r="G167" s="28" t="str">
        <f>IF(B167&gt;0,(VLOOKUP($B167,'[1]Engag Pou'!$A$10:$G$109,5,FALSE))," ")</f>
        <v xml:space="preserve"> </v>
      </c>
      <c r="H167" s="29" t="str">
        <f>IF(B167&gt;0,(VLOOKUP($B167,'[1]Engag Pou'!$A$10:$G$109,6,FALSE))," ")</f>
        <v xml:space="preserve"> </v>
      </c>
      <c r="I167" s="38"/>
      <c r="J167" s="29" t="str">
        <f>IF(B167&gt;0,(VLOOKUP($B167,'[1]Engag Pou'!$A$10:$I$109,9,FALSE))," ")</f>
        <v xml:space="preserve"> </v>
      </c>
      <c r="K167" s="37" t="str">
        <f t="shared" si="10"/>
        <v xml:space="preserve"> </v>
      </c>
      <c r="L167" s="31" t="str">
        <f>IF(COUNTIF($G$10:$G167,G167)&lt;2,$G167," ")</f>
        <v xml:space="preserve"> </v>
      </c>
      <c r="M167" s="32">
        <f t="shared" si="11"/>
        <v>1000</v>
      </c>
      <c r="N167" s="31" t="str">
        <f>IF(COUNTIF($G$10:$G167,I167)&lt;3,$G167," ")</f>
        <v xml:space="preserve"> </v>
      </c>
      <c r="O167" s="33">
        <f t="shared" si="12"/>
        <v>56</v>
      </c>
      <c r="P167" s="33" t="str">
        <f t="shared" si="13"/>
        <v/>
      </c>
      <c r="Q167" s="33">
        <f t="shared" si="14"/>
        <v>1000</v>
      </c>
    </row>
    <row r="168" spans="1:17" ht="15" customHeight="1" x14ac:dyDescent="0.25">
      <c r="A168" s="23">
        <v>57</v>
      </c>
      <c r="B168" s="23"/>
      <c r="C168" s="24" t="e">
        <f>IF(A168&gt;0,(VLOOKUP($A66,'[1]Engag Pre'!$A$10:$G$74,3,FALSE))," ")</f>
        <v>#N/A</v>
      </c>
      <c r="D168" s="25" t="str">
        <f>IF(B168&gt;0,(VLOOKUP($B168,'[1]Engag Pou'!$A$10:$G$109,7,FALSE))," ")</f>
        <v xml:space="preserve"> </v>
      </c>
      <c r="E168" s="26" t="str">
        <f>IF(B168&gt;0,(VLOOKUP($B168,'[1]Engag Pou'!$A$10:$G$109,3,FALSE))," ")</f>
        <v xml:space="preserve"> </v>
      </c>
      <c r="F168" s="27" t="str">
        <f>IF(B168&gt;0,(VLOOKUP($B168,'[1]Engag Pou'!$A$10:$G$109,4,FALSE))," ")</f>
        <v xml:space="preserve"> </v>
      </c>
      <c r="G168" s="28" t="str">
        <f>IF(B168&gt;0,(VLOOKUP($B168,'[1]Engag Pou'!$A$10:$G$109,5,FALSE))," ")</f>
        <v xml:space="preserve"> </v>
      </c>
      <c r="H168" s="29" t="str">
        <f>IF(B168&gt;0,(VLOOKUP($B168,'[1]Engag Pou'!$A$10:$G$109,6,FALSE))," ")</f>
        <v xml:space="preserve"> </v>
      </c>
      <c r="I168" s="38"/>
      <c r="J168" s="29" t="str">
        <f>IF(B168&gt;0,(VLOOKUP($B168,'[1]Engag Pou'!$A$10:$I$109,9,FALSE))," ")</f>
        <v xml:space="preserve"> </v>
      </c>
      <c r="K168" s="37" t="str">
        <f t="shared" si="10"/>
        <v xml:space="preserve"> </v>
      </c>
      <c r="L168" s="31" t="str">
        <f>IF(COUNTIF($G$10:$G168,G168)&lt;2,$G168," ")</f>
        <v xml:space="preserve"> </v>
      </c>
      <c r="M168" s="32">
        <f t="shared" si="11"/>
        <v>1000</v>
      </c>
      <c r="N168" s="31" t="str">
        <f>IF(COUNTIF($G$10:$G168,I168)&lt;3,$G168," ")</f>
        <v xml:space="preserve"> </v>
      </c>
      <c r="O168" s="33">
        <f t="shared" si="12"/>
        <v>57</v>
      </c>
      <c r="P168" s="33" t="str">
        <f t="shared" si="13"/>
        <v/>
      </c>
      <c r="Q168" s="33">
        <f t="shared" si="14"/>
        <v>1000</v>
      </c>
    </row>
    <row r="169" spans="1:17" ht="15" customHeight="1" x14ac:dyDescent="0.25">
      <c r="A169" s="23">
        <v>58</v>
      </c>
      <c r="B169" s="23"/>
      <c r="C169" s="24" t="e">
        <f>IF(A169&gt;0,(VLOOKUP($A67,'[1]Engag Pre'!$A$10:$G$74,3,FALSE))," ")</f>
        <v>#N/A</v>
      </c>
      <c r="D169" s="25" t="str">
        <f>IF(B169&gt;0,(VLOOKUP($B169,'[1]Engag Pou'!$A$10:$G$109,7,FALSE))," ")</f>
        <v xml:space="preserve"> </v>
      </c>
      <c r="E169" s="26" t="str">
        <f>IF(B169&gt;0,(VLOOKUP($B169,'[1]Engag Pou'!$A$10:$G$109,3,FALSE))," ")</f>
        <v xml:space="preserve"> </v>
      </c>
      <c r="F169" s="27" t="str">
        <f>IF(B169&gt;0,(VLOOKUP($B169,'[1]Engag Pou'!$A$10:$G$109,4,FALSE))," ")</f>
        <v xml:space="preserve"> </v>
      </c>
      <c r="G169" s="28" t="str">
        <f>IF(B169&gt;0,(VLOOKUP($B169,'[1]Engag Pou'!$A$10:$G$109,5,FALSE))," ")</f>
        <v xml:space="preserve"> </v>
      </c>
      <c r="H169" s="29" t="str">
        <f>IF(B169&gt;0,(VLOOKUP($B169,'[1]Engag Pou'!$A$10:$G$109,6,FALSE))," ")</f>
        <v xml:space="preserve"> </v>
      </c>
      <c r="I169" s="38"/>
      <c r="J169" s="29" t="str">
        <f>IF(B169&gt;0,(VLOOKUP($B169,'[1]Engag Pou'!$A$10:$I$109,9,FALSE))," ")</f>
        <v xml:space="preserve"> </v>
      </c>
      <c r="K169" s="37" t="str">
        <f t="shared" si="10"/>
        <v xml:space="preserve"> </v>
      </c>
      <c r="L169" s="31" t="str">
        <f>IF(COUNTIF($G$10:$G169,G169)&lt;2,$G169," ")</f>
        <v xml:space="preserve"> </v>
      </c>
      <c r="M169" s="32">
        <f t="shared" si="11"/>
        <v>1000</v>
      </c>
      <c r="N169" s="31" t="str">
        <f>IF(COUNTIF($G$10:$G169,I169)&lt;3,$G169," ")</f>
        <v xml:space="preserve"> </v>
      </c>
      <c r="O169" s="33">
        <f t="shared" si="12"/>
        <v>58</v>
      </c>
      <c r="P169" s="33" t="str">
        <f t="shared" si="13"/>
        <v/>
      </c>
      <c r="Q169" s="33">
        <f t="shared" si="14"/>
        <v>1000</v>
      </c>
    </row>
    <row r="170" spans="1:17" ht="15" customHeight="1" x14ac:dyDescent="0.25">
      <c r="A170" s="23">
        <v>59</v>
      </c>
      <c r="B170" s="23"/>
      <c r="C170" s="24" t="e">
        <f>IF(A170&gt;0,(VLOOKUP($A68,'[1]Engag Pre'!$A$10:$G$74,3,FALSE))," ")</f>
        <v>#N/A</v>
      </c>
      <c r="D170" s="25" t="str">
        <f>IF(B170&gt;0,(VLOOKUP($B170,'[1]Engag Pou'!$A$10:$G$109,7,FALSE))," ")</f>
        <v xml:space="preserve"> </v>
      </c>
      <c r="E170" s="26" t="str">
        <f>IF(B170&gt;0,(VLOOKUP($B170,'[1]Engag Pou'!$A$10:$G$109,3,FALSE))," ")</f>
        <v xml:space="preserve"> </v>
      </c>
      <c r="F170" s="27" t="str">
        <f>IF(B170&gt;0,(VLOOKUP($B170,'[1]Engag Pou'!$A$10:$G$109,4,FALSE))," ")</f>
        <v xml:space="preserve"> </v>
      </c>
      <c r="G170" s="28" t="str">
        <f>IF(B170&gt;0,(VLOOKUP($B170,'[1]Engag Pou'!$A$10:$G$109,5,FALSE))," ")</f>
        <v xml:space="preserve"> </v>
      </c>
      <c r="H170" s="29" t="str">
        <f>IF(B170&gt;0,(VLOOKUP($B170,'[1]Engag Pou'!$A$10:$G$109,6,FALSE))," ")</f>
        <v xml:space="preserve"> </v>
      </c>
      <c r="I170" s="38"/>
      <c r="J170" s="29" t="str">
        <f>IF(B170&gt;0,(VLOOKUP($B170,'[1]Engag Pou'!$A$10:$I$109,9,FALSE))," ")</f>
        <v xml:space="preserve"> </v>
      </c>
      <c r="K170" s="37" t="str">
        <f t="shared" si="10"/>
        <v xml:space="preserve"> </v>
      </c>
      <c r="L170" s="31" t="str">
        <f>IF(COUNTIF($G$10:$G170,G170)&lt;2,$G170," ")</f>
        <v xml:space="preserve"> </v>
      </c>
      <c r="M170" s="32">
        <f t="shared" si="11"/>
        <v>1000</v>
      </c>
      <c r="N170" s="31" t="str">
        <f>IF(COUNTIF($G$10:$G170,I170)&lt;3,$G170," ")</f>
        <v xml:space="preserve"> </v>
      </c>
      <c r="O170" s="33">
        <f t="shared" si="12"/>
        <v>59</v>
      </c>
      <c r="P170" s="33" t="str">
        <f t="shared" si="13"/>
        <v/>
      </c>
      <c r="Q170" s="33">
        <f t="shared" si="14"/>
        <v>1000</v>
      </c>
    </row>
    <row r="171" spans="1:17" ht="15" customHeight="1" x14ac:dyDescent="0.25">
      <c r="A171" s="23">
        <v>60</v>
      </c>
      <c r="B171" s="23"/>
      <c r="C171" s="24" t="e">
        <f>IF(A171&gt;0,(VLOOKUP($A69,'[1]Engag Pre'!$A$10:$G$74,3,FALSE))," ")</f>
        <v>#N/A</v>
      </c>
      <c r="D171" s="25" t="str">
        <f>IF(B171&gt;0,(VLOOKUP($B171,'[1]Engag Pou'!$A$10:$G$109,7,FALSE))," ")</f>
        <v xml:space="preserve"> </v>
      </c>
      <c r="E171" s="26" t="str">
        <f>IF(B171&gt;0,(VLOOKUP($B171,'[1]Engag Pou'!$A$10:$G$109,3,FALSE))," ")</f>
        <v xml:space="preserve"> </v>
      </c>
      <c r="F171" s="27" t="str">
        <f>IF(B171&gt;0,(VLOOKUP($B171,'[1]Engag Pou'!$A$10:$G$109,4,FALSE))," ")</f>
        <v xml:space="preserve"> </v>
      </c>
      <c r="G171" s="28" t="str">
        <f>IF(B171&gt;0,(VLOOKUP($B171,'[1]Engag Pou'!$A$10:$G$109,5,FALSE))," ")</f>
        <v xml:space="preserve"> </v>
      </c>
      <c r="H171" s="29" t="str">
        <f>IF(B171&gt;0,(VLOOKUP($B171,'[1]Engag Pou'!$A$10:$G$109,6,FALSE))," ")</f>
        <v xml:space="preserve"> </v>
      </c>
      <c r="I171" s="38"/>
      <c r="J171" s="29" t="str">
        <f>IF(B171&gt;0,(VLOOKUP($B171,'[1]Engag Pou'!$A$10:$I$109,9,FALSE))," ")</f>
        <v xml:space="preserve"> </v>
      </c>
      <c r="K171" s="37" t="str">
        <f t="shared" si="10"/>
        <v xml:space="preserve"> </v>
      </c>
      <c r="L171" s="31" t="str">
        <f>IF(COUNTIF($G$10:$G171,G171)&lt;2,$G171," ")</f>
        <v xml:space="preserve"> </v>
      </c>
      <c r="M171" s="32">
        <f t="shared" si="11"/>
        <v>1000</v>
      </c>
      <c r="N171" s="31" t="str">
        <f>IF(COUNTIF($G$10:$G171,I171)&lt;3,$G171," ")</f>
        <v xml:space="preserve"> </v>
      </c>
      <c r="O171" s="33">
        <f t="shared" si="12"/>
        <v>60</v>
      </c>
      <c r="P171" s="33" t="str">
        <f t="shared" si="13"/>
        <v/>
      </c>
      <c r="Q171" s="33">
        <f t="shared" si="14"/>
        <v>1000</v>
      </c>
    </row>
    <row r="172" spans="1:17" ht="15" customHeight="1" x14ac:dyDescent="0.25">
      <c r="A172" s="23">
        <v>61</v>
      </c>
      <c r="B172" s="23"/>
      <c r="C172" s="24" t="e">
        <f>IF(A172&gt;0,(VLOOKUP($A70,'[1]Engag Pre'!$A$10:$G$74,3,FALSE))," ")</f>
        <v>#N/A</v>
      </c>
      <c r="D172" s="25" t="str">
        <f>IF(B172&gt;0,(VLOOKUP($B172,'[1]Engag Pou'!$A$10:$G$109,7,FALSE))," ")</f>
        <v xml:space="preserve"> </v>
      </c>
      <c r="E172" s="26" t="str">
        <f>IF(B172&gt;0,(VLOOKUP($B172,'[1]Engag Pou'!$A$10:$G$109,3,FALSE))," ")</f>
        <v xml:space="preserve"> </v>
      </c>
      <c r="F172" s="27" t="str">
        <f>IF(B172&gt;0,(VLOOKUP($B172,'[1]Engag Pou'!$A$10:$G$109,4,FALSE))," ")</f>
        <v xml:space="preserve"> </v>
      </c>
      <c r="G172" s="28" t="str">
        <f>IF(B172&gt;0,(VLOOKUP($B172,'[1]Engag Pou'!$A$10:$G$109,5,FALSE))," ")</f>
        <v xml:space="preserve"> </v>
      </c>
      <c r="H172" s="29" t="str">
        <f>IF(B172&gt;0,(VLOOKUP($B172,'[1]Engag Pou'!$A$10:$G$109,6,FALSE))," ")</f>
        <v xml:space="preserve"> </v>
      </c>
      <c r="I172" s="38"/>
      <c r="J172" s="29" t="str">
        <f>IF(B172&gt;0,(VLOOKUP($B172,'[1]Engag Pou'!$A$10:$I$109,9,FALSE))," ")</f>
        <v xml:space="preserve"> </v>
      </c>
      <c r="K172" s="37" t="str">
        <f t="shared" si="10"/>
        <v xml:space="preserve"> </v>
      </c>
      <c r="L172" s="31" t="str">
        <f>IF(COUNTIF($G$10:$G172,G172)&lt;2,$G172," ")</f>
        <v xml:space="preserve"> </v>
      </c>
      <c r="M172" s="32">
        <f t="shared" si="11"/>
        <v>1000</v>
      </c>
      <c r="N172" s="31" t="str">
        <f>IF(COUNTIF($G$10:$G172,I172)&lt;3,$G172," ")</f>
        <v xml:space="preserve"> </v>
      </c>
      <c r="O172" s="33">
        <f t="shared" si="12"/>
        <v>61</v>
      </c>
      <c r="P172" s="33" t="str">
        <f t="shared" si="13"/>
        <v/>
      </c>
      <c r="Q172" s="33">
        <f t="shared" si="14"/>
        <v>1000</v>
      </c>
    </row>
    <row r="173" spans="1:17" ht="15" customHeight="1" x14ac:dyDescent="0.25">
      <c r="A173" s="23">
        <v>62</v>
      </c>
      <c r="B173" s="23"/>
      <c r="C173" s="24" t="e">
        <f>IF(A173&gt;0,(VLOOKUP($A71,'[1]Engag Pre'!$A$10:$G$74,3,FALSE))," ")</f>
        <v>#N/A</v>
      </c>
      <c r="D173" s="25" t="str">
        <f>IF(B173&gt;0,(VLOOKUP($B173,'[1]Engag Pou'!$A$10:$G$109,7,FALSE))," ")</f>
        <v xml:space="preserve"> </v>
      </c>
      <c r="E173" s="26" t="str">
        <f>IF(B173&gt;0,(VLOOKUP($B173,'[1]Engag Pou'!$A$10:$G$109,3,FALSE))," ")</f>
        <v xml:space="preserve"> </v>
      </c>
      <c r="F173" s="27" t="str">
        <f>IF(B173&gt;0,(VLOOKUP($B173,'[1]Engag Pou'!$A$10:$G$109,4,FALSE))," ")</f>
        <v xml:space="preserve"> </v>
      </c>
      <c r="G173" s="28" t="str">
        <f>IF(B173&gt;0,(VLOOKUP($B173,'[1]Engag Pou'!$A$10:$G$109,5,FALSE))," ")</f>
        <v xml:space="preserve"> </v>
      </c>
      <c r="H173" s="29" t="str">
        <f>IF(B173&gt;0,(VLOOKUP($B173,'[1]Engag Pou'!$A$10:$G$109,6,FALSE))," ")</f>
        <v xml:space="preserve"> </v>
      </c>
      <c r="I173" s="38"/>
      <c r="J173" s="29" t="str">
        <f>IF(B173&gt;0,(VLOOKUP($B173,'[1]Engag Pou'!$A$10:$I$109,9,FALSE))," ")</f>
        <v xml:space="preserve"> </v>
      </c>
      <c r="K173" s="37" t="str">
        <f t="shared" si="10"/>
        <v xml:space="preserve"> </v>
      </c>
      <c r="L173" s="31" t="str">
        <f>IF(COUNTIF($G$10:$G173,G173)&lt;2,$G173," ")</f>
        <v xml:space="preserve"> </v>
      </c>
      <c r="M173" s="32">
        <f t="shared" si="11"/>
        <v>1000</v>
      </c>
      <c r="N173" s="31" t="str">
        <f>IF(COUNTIF($G$10:$G173,I173)&lt;3,$G173," ")</f>
        <v xml:space="preserve"> </v>
      </c>
      <c r="O173" s="33">
        <f t="shared" si="12"/>
        <v>62</v>
      </c>
      <c r="P173" s="33" t="str">
        <f t="shared" si="13"/>
        <v/>
      </c>
      <c r="Q173" s="33">
        <f t="shared" si="14"/>
        <v>1000</v>
      </c>
    </row>
    <row r="174" spans="1:17" ht="15" customHeight="1" x14ac:dyDescent="0.25">
      <c r="A174" s="23">
        <v>63</v>
      </c>
      <c r="B174" s="23"/>
      <c r="C174" s="24" t="e">
        <f>IF(A174&gt;0,(VLOOKUP($A72,'[1]Engag Pre'!$A$10:$G$74,3,FALSE))," ")</f>
        <v>#N/A</v>
      </c>
      <c r="D174" s="25" t="str">
        <f>IF(B174&gt;0,(VLOOKUP($B174,'[1]Engag Pou'!$A$10:$G$109,7,FALSE))," ")</f>
        <v xml:space="preserve"> </v>
      </c>
      <c r="E174" s="26" t="str">
        <f>IF(B174&gt;0,(VLOOKUP($B174,'[1]Engag Pou'!$A$10:$G$109,3,FALSE))," ")</f>
        <v xml:space="preserve"> </v>
      </c>
      <c r="F174" s="27" t="str">
        <f>IF(B174&gt;0,(VLOOKUP($B174,'[1]Engag Pou'!$A$10:$G$109,4,FALSE))," ")</f>
        <v xml:space="preserve"> </v>
      </c>
      <c r="G174" s="28" t="str">
        <f>IF(B174&gt;0,(VLOOKUP($B174,'[1]Engag Pou'!$A$10:$G$109,5,FALSE))," ")</f>
        <v xml:space="preserve"> </v>
      </c>
      <c r="H174" s="29" t="str">
        <f>IF(B174&gt;0,(VLOOKUP($B174,'[1]Engag Pou'!$A$10:$G$109,6,FALSE))," ")</f>
        <v xml:space="preserve"> </v>
      </c>
      <c r="I174" s="38"/>
      <c r="J174" s="29" t="str">
        <f>IF(B174&gt;0,(VLOOKUP($B174,'[1]Engag Pou'!$A$10:$I$109,9,FALSE))," ")</f>
        <v xml:space="preserve"> </v>
      </c>
      <c r="K174" s="37" t="str">
        <f t="shared" si="10"/>
        <v xml:space="preserve"> </v>
      </c>
      <c r="L174" s="31" t="str">
        <f>IF(COUNTIF($G$10:$G174,G174)&lt;2,$G174," ")</f>
        <v xml:space="preserve"> </v>
      </c>
      <c r="M174" s="32">
        <f t="shared" si="11"/>
        <v>1000</v>
      </c>
      <c r="N174" s="31" t="str">
        <f>IF(COUNTIF($G$10:$G174,I174)&lt;3,$G174," ")</f>
        <v xml:space="preserve"> </v>
      </c>
      <c r="O174" s="33">
        <f t="shared" si="12"/>
        <v>63</v>
      </c>
      <c r="P174" s="33" t="str">
        <f t="shared" si="13"/>
        <v/>
      </c>
      <c r="Q174" s="33">
        <f t="shared" si="14"/>
        <v>1000</v>
      </c>
    </row>
    <row r="175" spans="1:17" ht="15" customHeight="1" x14ac:dyDescent="0.25">
      <c r="A175" s="23">
        <v>64</v>
      </c>
      <c r="B175" s="23"/>
      <c r="C175" s="24" t="e">
        <f>IF(A175&gt;0,(VLOOKUP($A73,'[1]Engag Pre'!$A$10:$G$74,3,FALSE))," ")</f>
        <v>#N/A</v>
      </c>
      <c r="D175" s="25" t="str">
        <f>IF(B175&gt;0,(VLOOKUP($B175,'[1]Engag Pou'!$A$10:$G$109,7,FALSE))," ")</f>
        <v xml:space="preserve"> </v>
      </c>
      <c r="E175" s="26" t="str">
        <f>IF(B175&gt;0,(VLOOKUP($B175,'[1]Engag Pou'!$A$10:$G$109,3,FALSE))," ")</f>
        <v xml:space="preserve"> </v>
      </c>
      <c r="F175" s="27" t="str">
        <f>IF(B175&gt;0,(VLOOKUP($B175,'[1]Engag Pou'!$A$10:$G$109,4,FALSE))," ")</f>
        <v xml:space="preserve"> </v>
      </c>
      <c r="G175" s="28" t="str">
        <f>IF(B175&gt;0,(VLOOKUP($B175,'[1]Engag Pou'!$A$10:$G$109,5,FALSE))," ")</f>
        <v xml:space="preserve"> </v>
      </c>
      <c r="H175" s="29" t="str">
        <f>IF(B175&gt;0,(VLOOKUP($B175,'[1]Engag Pou'!$A$10:$G$109,6,FALSE))," ")</f>
        <v xml:space="preserve"> </v>
      </c>
      <c r="I175" s="38"/>
      <c r="J175" s="29" t="str">
        <f>IF(B175&gt;0,(VLOOKUP($B175,'[1]Engag Pou'!$A$10:$I$109,9,FALSE))," ")</f>
        <v xml:space="preserve"> </v>
      </c>
      <c r="K175" s="37" t="str">
        <f t="shared" si="10"/>
        <v xml:space="preserve"> </v>
      </c>
      <c r="L175" s="31" t="str">
        <f>IF(COUNTIF($G$10:$G175,G175)&lt;2,$G175," ")</f>
        <v xml:space="preserve"> </v>
      </c>
      <c r="M175" s="32">
        <f t="shared" si="11"/>
        <v>1000</v>
      </c>
      <c r="N175" s="31" t="str">
        <f>IF(COUNTIF($G$10:$G175,I175)&lt;3,$G175," ")</f>
        <v xml:space="preserve"> </v>
      </c>
      <c r="O175" s="33">
        <f t="shared" si="12"/>
        <v>64</v>
      </c>
      <c r="P175" s="33" t="str">
        <f t="shared" si="13"/>
        <v/>
      </c>
      <c r="Q175" s="33">
        <f t="shared" si="14"/>
        <v>1000</v>
      </c>
    </row>
    <row r="176" spans="1:17" ht="15" customHeight="1" x14ac:dyDescent="0.25">
      <c r="A176" s="23">
        <v>65</v>
      </c>
      <c r="B176" s="23"/>
      <c r="C176" s="24" t="e">
        <f>IF(A176&gt;0,(VLOOKUP($A74,'[1]Engag Pre'!$A$10:$G$74,3,FALSE))," ")</f>
        <v>#N/A</v>
      </c>
      <c r="D176" s="25" t="str">
        <f>IF(B176&gt;0,(VLOOKUP($B176,'[1]Engag Pou'!$A$10:$G$109,7,FALSE))," ")</f>
        <v xml:space="preserve"> </v>
      </c>
      <c r="E176" s="26" t="str">
        <f>IF(B176&gt;0,(VLOOKUP($B176,'[1]Engag Pou'!$A$10:$G$109,3,FALSE))," ")</f>
        <v xml:space="preserve"> </v>
      </c>
      <c r="F176" s="27" t="str">
        <f>IF(B176&gt;0,(VLOOKUP($B176,'[1]Engag Pou'!$A$10:$G$109,4,FALSE))," ")</f>
        <v xml:space="preserve"> </v>
      </c>
      <c r="G176" s="28" t="str">
        <f>IF(B176&gt;0,(VLOOKUP($B176,'[1]Engag Pou'!$A$10:$G$109,5,FALSE))," ")</f>
        <v xml:space="preserve"> </v>
      </c>
      <c r="H176" s="29" t="str">
        <f>IF(B176&gt;0,(VLOOKUP($B176,'[1]Engag Pou'!$A$10:$G$109,6,FALSE))," ")</f>
        <v xml:space="preserve"> </v>
      </c>
      <c r="I176" s="38"/>
      <c r="J176" s="29" t="str">
        <f>IF(B176&gt;0,(VLOOKUP($B176,'[1]Engag Pou'!$A$10:$I$109,9,FALSE))," ")</f>
        <v xml:space="preserve"> </v>
      </c>
      <c r="K176" s="37" t="str">
        <f t="shared" si="10"/>
        <v xml:space="preserve"> </v>
      </c>
      <c r="L176" s="31" t="str">
        <f>IF(COUNTIF($G$10:$G176,G176)&lt;2,$G176," ")</f>
        <v xml:space="preserve"> </v>
      </c>
      <c r="M176" s="32">
        <f t="shared" si="11"/>
        <v>1000</v>
      </c>
      <c r="N176" s="31" t="str">
        <f>IF(COUNTIF($G$10:$G176,I176)&lt;3,$G176," ")</f>
        <v xml:space="preserve"> </v>
      </c>
      <c r="O176" s="33">
        <f t="shared" si="12"/>
        <v>65</v>
      </c>
      <c r="P176" s="33" t="str">
        <f t="shared" si="13"/>
        <v/>
      </c>
      <c r="Q176" s="33">
        <f t="shared" si="14"/>
        <v>1000</v>
      </c>
    </row>
    <row r="177" spans="1:17" ht="15" customHeight="1" x14ac:dyDescent="0.25">
      <c r="A177" s="23">
        <v>66</v>
      </c>
      <c r="B177" s="23"/>
      <c r="C177" s="24" t="e">
        <f>IF(A177&gt;0,(VLOOKUP($A75,'[1]Engag Pre'!$A$10:$G$74,3,FALSE))," ")</f>
        <v>#N/A</v>
      </c>
      <c r="D177" s="25" t="str">
        <f>IF(B177&gt;0,(VLOOKUP($B177,'[1]Engag Pou'!$A$10:$G$109,7,FALSE))," ")</f>
        <v xml:space="preserve"> </v>
      </c>
      <c r="E177" s="26" t="str">
        <f>IF(B177&gt;0,(VLOOKUP($B177,'[1]Engag Pou'!$A$10:$G$109,3,FALSE))," ")</f>
        <v xml:space="preserve"> </v>
      </c>
      <c r="F177" s="27" t="str">
        <f>IF(B177&gt;0,(VLOOKUP($B177,'[1]Engag Pou'!$A$10:$G$109,4,FALSE))," ")</f>
        <v xml:space="preserve"> </v>
      </c>
      <c r="G177" s="28" t="str">
        <f>IF(B177&gt;0,(VLOOKUP($B177,'[1]Engag Pou'!$A$10:$G$109,5,FALSE))," ")</f>
        <v xml:space="preserve"> </v>
      </c>
      <c r="H177" s="29" t="str">
        <f>IF(B177&gt;0,(VLOOKUP($B177,'[1]Engag Pou'!$A$10:$G$109,6,FALSE))," ")</f>
        <v xml:space="preserve"> </v>
      </c>
      <c r="I177" s="38"/>
      <c r="J177" s="29" t="str">
        <f>IF(B177&gt;0,(VLOOKUP($B177,'[1]Engag Pou'!$A$10:$I$109,9,FALSE))," ")</f>
        <v xml:space="preserve"> </v>
      </c>
      <c r="K177" s="37" t="str">
        <f t="shared" ref="K177:K211" si="15">IF(COUNTIF($B$10:$B$109,B177)&gt;1,"Déjà classé"," ")</f>
        <v xml:space="preserve"> </v>
      </c>
      <c r="L177" s="31" t="str">
        <f>IF(COUNTIF($G$10:$G177,G177)&lt;2,$G177," ")</f>
        <v xml:space="preserve"> </v>
      </c>
      <c r="M177" s="32">
        <f t="shared" ref="M177:M211" si="16">IF($G$6&lt;5,1000,(IF(L177=G177,A177,"")))</f>
        <v>1000</v>
      </c>
      <c r="N177" s="31" t="str">
        <f>IF(COUNTIF($G$10:$G177,I177)&lt;3,$G177," ")</f>
        <v xml:space="preserve"> </v>
      </c>
      <c r="O177" s="33">
        <f t="shared" ref="O177:O211" si="17">IF(N177=$G177,$A177,"")</f>
        <v>66</v>
      </c>
      <c r="P177" s="33" t="str">
        <f t="shared" ref="P177:P211" si="18">IF(N177=L177,"",N177)</f>
        <v/>
      </c>
      <c r="Q177" s="33">
        <f t="shared" ref="Q177:Q211" si="19">IF($G$6&lt;5,1000,(IF(P177=$G177,$A177,1000)))</f>
        <v>1000</v>
      </c>
    </row>
    <row r="178" spans="1:17" ht="15" customHeight="1" x14ac:dyDescent="0.25">
      <c r="A178" s="23">
        <v>67</v>
      </c>
      <c r="B178" s="23"/>
      <c r="C178" s="24" t="e">
        <f>IF(A178&gt;0,(VLOOKUP($A76,'[1]Engag Pre'!$A$10:$G$74,3,FALSE))," ")</f>
        <v>#N/A</v>
      </c>
      <c r="D178" s="25" t="str">
        <f>IF(B178&gt;0,(VLOOKUP($B178,'[1]Engag Pou'!$A$10:$G$109,7,FALSE))," ")</f>
        <v xml:space="preserve"> </v>
      </c>
      <c r="E178" s="26" t="str">
        <f>IF(B178&gt;0,(VLOOKUP($B178,'[1]Engag Pou'!$A$10:$G$109,3,FALSE))," ")</f>
        <v xml:space="preserve"> </v>
      </c>
      <c r="F178" s="27" t="str">
        <f>IF(B178&gt;0,(VLOOKUP($B178,'[1]Engag Pou'!$A$10:$G$109,4,FALSE))," ")</f>
        <v xml:space="preserve"> </v>
      </c>
      <c r="G178" s="28" t="str">
        <f>IF(B178&gt;0,(VLOOKUP($B178,'[1]Engag Pou'!$A$10:$G$109,5,FALSE))," ")</f>
        <v xml:space="preserve"> </v>
      </c>
      <c r="H178" s="29" t="str">
        <f>IF(B178&gt;0,(VLOOKUP($B178,'[1]Engag Pou'!$A$10:$G$109,6,FALSE))," ")</f>
        <v xml:space="preserve"> </v>
      </c>
      <c r="I178" s="38"/>
      <c r="J178" s="29" t="str">
        <f>IF(B178&gt;0,(VLOOKUP($B178,'[1]Engag Pou'!$A$10:$I$109,9,FALSE))," ")</f>
        <v xml:space="preserve"> </v>
      </c>
      <c r="K178" s="37" t="str">
        <f t="shared" si="15"/>
        <v xml:space="preserve"> </v>
      </c>
      <c r="L178" s="31" t="str">
        <f>IF(COUNTIF($G$10:$G178,G178)&lt;2,$G178," ")</f>
        <v xml:space="preserve"> </v>
      </c>
      <c r="M178" s="32">
        <f t="shared" si="16"/>
        <v>1000</v>
      </c>
      <c r="N178" s="31" t="str">
        <f>IF(COUNTIF($G$10:$G178,I178)&lt;3,$G178," ")</f>
        <v xml:space="preserve"> </v>
      </c>
      <c r="O178" s="33">
        <f t="shared" si="17"/>
        <v>67</v>
      </c>
      <c r="P178" s="33" t="str">
        <f t="shared" si="18"/>
        <v/>
      </c>
      <c r="Q178" s="33">
        <f t="shared" si="19"/>
        <v>1000</v>
      </c>
    </row>
    <row r="179" spans="1:17" ht="15" customHeight="1" x14ac:dyDescent="0.25">
      <c r="A179" s="23">
        <v>68</v>
      </c>
      <c r="B179" s="23"/>
      <c r="C179" s="24" t="e">
        <f>IF(A179&gt;0,(VLOOKUP($A77,'[1]Engag Pre'!$A$10:$G$74,3,FALSE))," ")</f>
        <v>#N/A</v>
      </c>
      <c r="D179" s="25" t="str">
        <f>IF(B179&gt;0,(VLOOKUP($B179,'[1]Engag Pou'!$A$10:$G$109,7,FALSE))," ")</f>
        <v xml:space="preserve"> </v>
      </c>
      <c r="E179" s="26" t="str">
        <f>IF(B179&gt;0,(VLOOKUP($B179,'[1]Engag Pou'!$A$10:$G$109,3,FALSE))," ")</f>
        <v xml:space="preserve"> </v>
      </c>
      <c r="F179" s="27" t="str">
        <f>IF(B179&gt;0,(VLOOKUP($B179,'[1]Engag Pou'!$A$10:$G$109,4,FALSE))," ")</f>
        <v xml:space="preserve"> </v>
      </c>
      <c r="G179" s="28" t="str">
        <f>IF(B179&gt;0,(VLOOKUP($B179,'[1]Engag Pou'!$A$10:$G$109,5,FALSE))," ")</f>
        <v xml:space="preserve"> </v>
      </c>
      <c r="H179" s="29" t="str">
        <f>IF(B179&gt;0,(VLOOKUP($B179,'[1]Engag Pou'!$A$10:$G$109,6,FALSE))," ")</f>
        <v xml:space="preserve"> </v>
      </c>
      <c r="I179" s="38"/>
      <c r="J179" s="29" t="str">
        <f>IF(B179&gt;0,(VLOOKUP($B179,'[1]Engag Pou'!$A$10:$I$109,9,FALSE))," ")</f>
        <v xml:space="preserve"> </v>
      </c>
      <c r="K179" s="37" t="str">
        <f t="shared" si="15"/>
        <v xml:space="preserve"> </v>
      </c>
      <c r="L179" s="31" t="str">
        <f>IF(COUNTIF($G$10:$G179,G179)&lt;2,$G179," ")</f>
        <v xml:space="preserve"> </v>
      </c>
      <c r="M179" s="32">
        <f t="shared" si="16"/>
        <v>1000</v>
      </c>
      <c r="N179" s="31" t="str">
        <f>IF(COUNTIF($G$10:$G179,I179)&lt;3,$G179," ")</f>
        <v xml:space="preserve"> </v>
      </c>
      <c r="O179" s="33">
        <f t="shared" si="17"/>
        <v>68</v>
      </c>
      <c r="P179" s="33" t="str">
        <f t="shared" si="18"/>
        <v/>
      </c>
      <c r="Q179" s="33">
        <f t="shared" si="19"/>
        <v>1000</v>
      </c>
    </row>
    <row r="180" spans="1:17" ht="15" customHeight="1" x14ac:dyDescent="0.25">
      <c r="A180" s="23">
        <v>69</v>
      </c>
      <c r="B180" s="23"/>
      <c r="C180" s="24" t="e">
        <f>IF(A180&gt;0,(VLOOKUP($A78,'[1]Engag Pre'!$A$10:$G$74,3,FALSE))," ")</f>
        <v>#N/A</v>
      </c>
      <c r="D180" s="25" t="str">
        <f>IF(B180&gt;0,(VLOOKUP($B180,'[1]Engag Pou'!$A$10:$G$109,7,FALSE))," ")</f>
        <v xml:space="preserve"> </v>
      </c>
      <c r="E180" s="26" t="str">
        <f>IF(B180&gt;0,(VLOOKUP($B180,'[1]Engag Pou'!$A$10:$G$109,3,FALSE))," ")</f>
        <v xml:space="preserve"> </v>
      </c>
      <c r="F180" s="27" t="str">
        <f>IF(B180&gt;0,(VLOOKUP($B180,'[1]Engag Pou'!$A$10:$G$109,4,FALSE))," ")</f>
        <v xml:space="preserve"> </v>
      </c>
      <c r="G180" s="28" t="str">
        <f>IF(B180&gt;0,(VLOOKUP($B180,'[1]Engag Pou'!$A$10:$G$109,5,FALSE))," ")</f>
        <v xml:space="preserve"> </v>
      </c>
      <c r="H180" s="29" t="str">
        <f>IF(B180&gt;0,(VLOOKUP($B180,'[1]Engag Pou'!$A$10:$G$109,6,FALSE))," ")</f>
        <v xml:space="preserve"> </v>
      </c>
      <c r="I180" s="38"/>
      <c r="J180" s="29" t="str">
        <f>IF(B180&gt;0,(VLOOKUP($B180,'[1]Engag Pou'!$A$10:$I$109,9,FALSE))," ")</f>
        <v xml:space="preserve"> </v>
      </c>
      <c r="K180" s="37" t="str">
        <f t="shared" si="15"/>
        <v xml:space="preserve"> </v>
      </c>
      <c r="L180" s="31" t="str">
        <f>IF(COUNTIF($G$10:$G180,G180)&lt;2,$G180," ")</f>
        <v xml:space="preserve"> </v>
      </c>
      <c r="M180" s="32">
        <f t="shared" si="16"/>
        <v>1000</v>
      </c>
      <c r="N180" s="31" t="str">
        <f>IF(COUNTIF($G$10:$G180,I180)&lt;3,$G180," ")</f>
        <v xml:space="preserve"> </v>
      </c>
      <c r="O180" s="33">
        <f t="shared" si="17"/>
        <v>69</v>
      </c>
      <c r="P180" s="33" t="str">
        <f t="shared" si="18"/>
        <v/>
      </c>
      <c r="Q180" s="33">
        <f t="shared" si="19"/>
        <v>1000</v>
      </c>
    </row>
    <row r="181" spans="1:17" ht="15" customHeight="1" x14ac:dyDescent="0.25">
      <c r="A181" s="23">
        <v>70</v>
      </c>
      <c r="B181" s="23"/>
      <c r="C181" s="24" t="e">
        <f>IF(A181&gt;0,(VLOOKUP($A79,'[1]Engag Pre'!$A$10:$G$74,3,FALSE))," ")</f>
        <v>#N/A</v>
      </c>
      <c r="D181" s="25" t="str">
        <f>IF(B181&gt;0,(VLOOKUP($B181,'[1]Engag Pou'!$A$10:$G$109,7,FALSE))," ")</f>
        <v xml:space="preserve"> </v>
      </c>
      <c r="E181" s="26" t="str">
        <f>IF(B181&gt;0,(VLOOKUP($B181,'[1]Engag Pou'!$A$10:$G$109,3,FALSE))," ")</f>
        <v xml:space="preserve"> </v>
      </c>
      <c r="F181" s="27" t="str">
        <f>IF(B181&gt;0,(VLOOKUP($B181,'[1]Engag Pou'!$A$10:$G$109,4,FALSE))," ")</f>
        <v xml:space="preserve"> </v>
      </c>
      <c r="G181" s="28" t="str">
        <f>IF(B181&gt;0,(VLOOKUP($B181,'[1]Engag Pou'!$A$10:$G$109,5,FALSE))," ")</f>
        <v xml:space="preserve"> </v>
      </c>
      <c r="H181" s="29" t="str">
        <f>IF(B181&gt;0,(VLOOKUP($B181,'[1]Engag Pou'!$A$10:$G$109,6,FALSE))," ")</f>
        <v xml:space="preserve"> </v>
      </c>
      <c r="I181" s="38"/>
      <c r="J181" s="29" t="str">
        <f>IF(B181&gt;0,(VLOOKUP($B181,'[1]Engag Pou'!$A$10:$I$109,9,FALSE))," ")</f>
        <v xml:space="preserve"> </v>
      </c>
      <c r="K181" s="37" t="str">
        <f t="shared" si="15"/>
        <v xml:space="preserve"> </v>
      </c>
      <c r="L181" s="31" t="str">
        <f>IF(COUNTIF($G$10:$G181,G181)&lt;2,$G181," ")</f>
        <v xml:space="preserve"> </v>
      </c>
      <c r="M181" s="32">
        <f t="shared" si="16"/>
        <v>1000</v>
      </c>
      <c r="N181" s="31" t="str">
        <f>IF(COUNTIF($G$10:$G181,I181)&lt;3,$G181," ")</f>
        <v xml:space="preserve"> </v>
      </c>
      <c r="O181" s="33">
        <f t="shared" si="17"/>
        <v>70</v>
      </c>
      <c r="P181" s="33" t="str">
        <f t="shared" si="18"/>
        <v/>
      </c>
      <c r="Q181" s="33">
        <f t="shared" si="19"/>
        <v>1000</v>
      </c>
    </row>
    <row r="182" spans="1:17" ht="15" customHeight="1" x14ac:dyDescent="0.25">
      <c r="A182" s="23">
        <v>71</v>
      </c>
      <c r="B182" s="23"/>
      <c r="C182" s="24" t="e">
        <f>IF(A182&gt;0,(VLOOKUP($A80,'[1]Engag Pre'!$A$10:$G$74,3,FALSE))," ")</f>
        <v>#N/A</v>
      </c>
      <c r="D182" s="25" t="str">
        <f>IF(B182&gt;0,(VLOOKUP($B182,'[1]Engag Pou'!$A$10:$G$109,7,FALSE))," ")</f>
        <v xml:space="preserve"> </v>
      </c>
      <c r="E182" s="26" t="str">
        <f>IF(B182&gt;0,(VLOOKUP($B182,'[1]Engag Pou'!$A$10:$G$109,3,FALSE))," ")</f>
        <v xml:space="preserve"> </v>
      </c>
      <c r="F182" s="27" t="str">
        <f>IF(B182&gt;0,(VLOOKUP($B182,'[1]Engag Pou'!$A$10:$G$109,4,FALSE))," ")</f>
        <v xml:space="preserve"> </v>
      </c>
      <c r="G182" s="28" t="str">
        <f>IF(B182&gt;0,(VLOOKUP($B182,'[1]Engag Pou'!$A$10:$G$109,5,FALSE))," ")</f>
        <v xml:space="preserve"> </v>
      </c>
      <c r="H182" s="29" t="str">
        <f>IF(B182&gt;0,(VLOOKUP($B182,'[1]Engag Pou'!$A$10:$G$109,6,FALSE))," ")</f>
        <v xml:space="preserve"> </v>
      </c>
      <c r="I182" s="38"/>
      <c r="J182" s="29" t="str">
        <f>IF(B182&gt;0,(VLOOKUP($B182,'[1]Engag Pou'!$A$10:$I$109,9,FALSE))," ")</f>
        <v xml:space="preserve"> </v>
      </c>
      <c r="K182" s="37" t="str">
        <f t="shared" si="15"/>
        <v xml:space="preserve"> </v>
      </c>
      <c r="L182" s="31" t="str">
        <f>IF(COUNTIF($G$10:$G182,G182)&lt;2,$G182," ")</f>
        <v xml:space="preserve"> </v>
      </c>
      <c r="M182" s="32">
        <f t="shared" si="16"/>
        <v>1000</v>
      </c>
      <c r="N182" s="31" t="str">
        <f>IF(COUNTIF($G$10:$G182,I182)&lt;3,$G182," ")</f>
        <v xml:space="preserve"> </v>
      </c>
      <c r="O182" s="33">
        <f t="shared" si="17"/>
        <v>71</v>
      </c>
      <c r="P182" s="33" t="str">
        <f t="shared" si="18"/>
        <v/>
      </c>
      <c r="Q182" s="33">
        <f t="shared" si="19"/>
        <v>1000</v>
      </c>
    </row>
    <row r="183" spans="1:17" ht="15" customHeight="1" x14ac:dyDescent="0.25">
      <c r="A183" s="23">
        <v>72</v>
      </c>
      <c r="B183" s="23"/>
      <c r="C183" s="24" t="e">
        <f>IF(A183&gt;0,(VLOOKUP($A81,'[1]Engag Pre'!$A$10:$G$74,3,FALSE))," ")</f>
        <v>#N/A</v>
      </c>
      <c r="D183" s="25" t="str">
        <f>IF(B183&gt;0,(VLOOKUP($B183,'[1]Engag Pou'!$A$10:$G$109,7,FALSE))," ")</f>
        <v xml:space="preserve"> </v>
      </c>
      <c r="E183" s="26" t="str">
        <f>IF(B183&gt;0,(VLOOKUP($B183,'[1]Engag Pou'!$A$10:$G$109,3,FALSE))," ")</f>
        <v xml:space="preserve"> </v>
      </c>
      <c r="F183" s="27" t="str">
        <f>IF(B183&gt;0,(VLOOKUP($B183,'[1]Engag Pou'!$A$10:$G$109,4,FALSE))," ")</f>
        <v xml:space="preserve"> </v>
      </c>
      <c r="G183" s="28" t="str">
        <f>IF(B183&gt;0,(VLOOKUP($B183,'[1]Engag Pou'!$A$10:$G$109,5,FALSE))," ")</f>
        <v xml:space="preserve"> </v>
      </c>
      <c r="H183" s="29" t="str">
        <f>IF(B183&gt;0,(VLOOKUP($B183,'[1]Engag Pou'!$A$10:$G$109,6,FALSE))," ")</f>
        <v xml:space="preserve"> </v>
      </c>
      <c r="I183" s="38"/>
      <c r="J183" s="29" t="str">
        <f>IF(B183&gt;0,(VLOOKUP($B183,'[1]Engag Pou'!$A$10:$I$109,9,FALSE))," ")</f>
        <v xml:space="preserve"> </v>
      </c>
      <c r="K183" s="37" t="str">
        <f t="shared" si="15"/>
        <v xml:space="preserve"> </v>
      </c>
      <c r="L183" s="31" t="str">
        <f>IF(COUNTIF($G$10:$G183,G183)&lt;2,$G183," ")</f>
        <v xml:space="preserve"> </v>
      </c>
      <c r="M183" s="32">
        <f t="shared" si="16"/>
        <v>1000</v>
      </c>
      <c r="N183" s="31" t="str">
        <f>IF(COUNTIF($G$10:$G183,I183)&lt;3,$G183," ")</f>
        <v xml:space="preserve"> </v>
      </c>
      <c r="O183" s="33">
        <f t="shared" si="17"/>
        <v>72</v>
      </c>
      <c r="P183" s="33" t="str">
        <f t="shared" si="18"/>
        <v/>
      </c>
      <c r="Q183" s="33">
        <f t="shared" si="19"/>
        <v>1000</v>
      </c>
    </row>
    <row r="184" spans="1:17" ht="15" customHeight="1" x14ac:dyDescent="0.25">
      <c r="A184" s="23">
        <v>73</v>
      </c>
      <c r="B184" s="23"/>
      <c r="C184" s="24" t="e">
        <f>IF(A184&gt;0,(VLOOKUP($A82,'[1]Engag Pre'!$A$10:$G$74,3,FALSE))," ")</f>
        <v>#N/A</v>
      </c>
      <c r="D184" s="25" t="str">
        <f>IF(B184&gt;0,(VLOOKUP($B184,'[1]Engag Pou'!$A$10:$G$109,7,FALSE))," ")</f>
        <v xml:space="preserve"> </v>
      </c>
      <c r="E184" s="26" t="str">
        <f>IF(B184&gt;0,(VLOOKUP($B184,'[1]Engag Pou'!$A$10:$G$109,3,FALSE))," ")</f>
        <v xml:space="preserve"> </v>
      </c>
      <c r="F184" s="27" t="str">
        <f>IF(B184&gt;0,(VLOOKUP($B184,'[1]Engag Pou'!$A$10:$G$109,4,FALSE))," ")</f>
        <v xml:space="preserve"> </v>
      </c>
      <c r="G184" s="28" t="str">
        <f>IF(B184&gt;0,(VLOOKUP($B184,'[1]Engag Pou'!$A$10:$G$109,5,FALSE))," ")</f>
        <v xml:space="preserve"> </v>
      </c>
      <c r="H184" s="29" t="str">
        <f>IF(B184&gt;0,(VLOOKUP($B184,'[1]Engag Pou'!$A$10:$G$109,6,FALSE))," ")</f>
        <v xml:space="preserve"> </v>
      </c>
      <c r="I184" s="38"/>
      <c r="J184" s="29" t="str">
        <f>IF(B184&gt;0,(VLOOKUP($B184,'[1]Engag Pou'!$A$10:$I$109,9,FALSE))," ")</f>
        <v xml:space="preserve"> </v>
      </c>
      <c r="K184" s="37" t="str">
        <f t="shared" si="15"/>
        <v xml:space="preserve"> </v>
      </c>
      <c r="L184" s="31" t="str">
        <f>IF(COUNTIF($G$10:$G184,G184)&lt;2,$G184," ")</f>
        <v xml:space="preserve"> </v>
      </c>
      <c r="M184" s="32">
        <f t="shared" si="16"/>
        <v>1000</v>
      </c>
      <c r="N184" s="31" t="str">
        <f>IF(COUNTIF($G$10:$G184,I184)&lt;3,$G184," ")</f>
        <v xml:space="preserve"> </v>
      </c>
      <c r="O184" s="33">
        <f t="shared" si="17"/>
        <v>73</v>
      </c>
      <c r="P184" s="33" t="str">
        <f t="shared" si="18"/>
        <v/>
      </c>
      <c r="Q184" s="33">
        <f t="shared" si="19"/>
        <v>1000</v>
      </c>
    </row>
    <row r="185" spans="1:17" ht="15" customHeight="1" x14ac:dyDescent="0.25">
      <c r="A185" s="23">
        <v>74</v>
      </c>
      <c r="B185" s="23"/>
      <c r="C185" s="24" t="e">
        <f>IF(A185&gt;0,(VLOOKUP($A83,'[1]Engag Pre'!$A$10:$G$74,3,FALSE))," ")</f>
        <v>#N/A</v>
      </c>
      <c r="D185" s="25" t="str">
        <f>IF(B185&gt;0,(VLOOKUP($B185,'[1]Engag Pou'!$A$10:$G$109,7,FALSE))," ")</f>
        <v xml:space="preserve"> </v>
      </c>
      <c r="E185" s="26" t="str">
        <f>IF(B185&gt;0,(VLOOKUP($B185,'[1]Engag Pou'!$A$10:$G$109,3,FALSE))," ")</f>
        <v xml:space="preserve"> </v>
      </c>
      <c r="F185" s="27" t="str">
        <f>IF(B185&gt;0,(VLOOKUP($B185,'[1]Engag Pou'!$A$10:$G$109,4,FALSE))," ")</f>
        <v xml:space="preserve"> </v>
      </c>
      <c r="G185" s="28" t="str">
        <f>IF(B185&gt;0,(VLOOKUP($B185,'[1]Engag Pou'!$A$10:$G$109,5,FALSE))," ")</f>
        <v xml:space="preserve"> </v>
      </c>
      <c r="H185" s="29" t="str">
        <f>IF(B185&gt;0,(VLOOKUP($B185,'[1]Engag Pou'!$A$10:$G$109,6,FALSE))," ")</f>
        <v xml:space="preserve"> </v>
      </c>
      <c r="I185" s="38"/>
      <c r="J185" s="29" t="str">
        <f>IF(B185&gt;0,(VLOOKUP($B185,'[1]Engag Pou'!$A$10:$I$109,9,FALSE))," ")</f>
        <v xml:space="preserve"> </v>
      </c>
      <c r="K185" s="37" t="str">
        <f t="shared" si="15"/>
        <v xml:space="preserve"> </v>
      </c>
      <c r="L185" s="31" t="str">
        <f>IF(COUNTIF($G$10:$G185,G185)&lt;2,$G185," ")</f>
        <v xml:space="preserve"> </v>
      </c>
      <c r="M185" s="32">
        <f t="shared" si="16"/>
        <v>1000</v>
      </c>
      <c r="N185" s="31" t="str">
        <f>IF(COUNTIF($G$10:$G185,I185)&lt;3,$G185," ")</f>
        <v xml:space="preserve"> </v>
      </c>
      <c r="O185" s="33">
        <f t="shared" si="17"/>
        <v>74</v>
      </c>
      <c r="P185" s="33" t="str">
        <f t="shared" si="18"/>
        <v/>
      </c>
      <c r="Q185" s="33">
        <f t="shared" si="19"/>
        <v>1000</v>
      </c>
    </row>
    <row r="186" spans="1:17" ht="15" customHeight="1" x14ac:dyDescent="0.25">
      <c r="A186" s="23">
        <v>75</v>
      </c>
      <c r="B186" s="23"/>
      <c r="C186" s="24" t="e">
        <f>IF(A186&gt;0,(VLOOKUP($A84,'[1]Engag Pre'!$A$10:$G$74,3,FALSE))," ")</f>
        <v>#N/A</v>
      </c>
      <c r="D186" s="25" t="str">
        <f>IF(B186&gt;0,(VLOOKUP($B186,'[1]Engag Pou'!$A$10:$G$109,7,FALSE))," ")</f>
        <v xml:space="preserve"> </v>
      </c>
      <c r="E186" s="26" t="str">
        <f>IF(B186&gt;0,(VLOOKUP($B186,'[1]Engag Pou'!$A$10:$G$109,3,FALSE))," ")</f>
        <v xml:space="preserve"> </v>
      </c>
      <c r="F186" s="27" t="str">
        <f>IF(B186&gt;0,(VLOOKUP($B186,'[1]Engag Pou'!$A$10:$G$109,4,FALSE))," ")</f>
        <v xml:space="preserve"> </v>
      </c>
      <c r="G186" s="28" t="str">
        <f>IF(B186&gt;0,(VLOOKUP($B186,'[1]Engag Pou'!$A$10:$G$109,5,FALSE))," ")</f>
        <v xml:space="preserve"> </v>
      </c>
      <c r="H186" s="29" t="str">
        <f>IF(B186&gt;0,(VLOOKUP($B186,'[1]Engag Pou'!$A$10:$G$109,6,FALSE))," ")</f>
        <v xml:space="preserve"> </v>
      </c>
      <c r="I186" s="38"/>
      <c r="J186" s="29" t="str">
        <f>IF(B186&gt;0,(VLOOKUP($B186,'[1]Engag Pou'!$A$10:$I$109,9,FALSE))," ")</f>
        <v xml:space="preserve"> </v>
      </c>
      <c r="K186" s="37" t="str">
        <f t="shared" si="15"/>
        <v xml:space="preserve"> </v>
      </c>
      <c r="L186" s="31" t="str">
        <f>IF(COUNTIF($G$10:$G186,G186)&lt;2,$G186," ")</f>
        <v xml:space="preserve"> </v>
      </c>
      <c r="M186" s="32">
        <f t="shared" si="16"/>
        <v>1000</v>
      </c>
      <c r="N186" s="31" t="str">
        <f>IF(COUNTIF($G$10:$G186,I186)&lt;3,$G186," ")</f>
        <v xml:space="preserve"> </v>
      </c>
      <c r="O186" s="33">
        <f t="shared" si="17"/>
        <v>75</v>
      </c>
      <c r="P186" s="33" t="str">
        <f t="shared" si="18"/>
        <v/>
      </c>
      <c r="Q186" s="33">
        <f t="shared" si="19"/>
        <v>1000</v>
      </c>
    </row>
    <row r="187" spans="1:17" ht="15" customHeight="1" x14ac:dyDescent="0.25">
      <c r="A187" s="23">
        <v>76</v>
      </c>
      <c r="B187" s="23"/>
      <c r="C187" s="24" t="e">
        <f>IF(A187&gt;0,(VLOOKUP($A85,'[1]Engag Pre'!$A$10:$G$74,3,FALSE))," ")</f>
        <v>#N/A</v>
      </c>
      <c r="D187" s="25" t="str">
        <f>IF(B187&gt;0,(VLOOKUP($B187,'[1]Engag Pou'!$A$10:$G$109,7,FALSE))," ")</f>
        <v xml:space="preserve"> </v>
      </c>
      <c r="E187" s="26" t="str">
        <f>IF(B187&gt;0,(VLOOKUP($B187,'[1]Engag Pou'!$A$10:$G$109,3,FALSE))," ")</f>
        <v xml:space="preserve"> </v>
      </c>
      <c r="F187" s="27" t="str">
        <f>IF(B187&gt;0,(VLOOKUP($B187,'[1]Engag Pou'!$A$10:$G$109,4,FALSE))," ")</f>
        <v xml:space="preserve"> </v>
      </c>
      <c r="G187" s="28" t="str">
        <f>IF(B187&gt;0,(VLOOKUP($B187,'[1]Engag Pou'!$A$10:$G$109,5,FALSE))," ")</f>
        <v xml:space="preserve"> </v>
      </c>
      <c r="H187" s="29" t="str">
        <f>IF(B187&gt;0,(VLOOKUP($B187,'[1]Engag Pou'!$A$10:$G$109,6,FALSE))," ")</f>
        <v xml:space="preserve"> </v>
      </c>
      <c r="I187" s="38"/>
      <c r="J187" s="29" t="str">
        <f>IF(B187&gt;0,(VLOOKUP($B187,'[1]Engag Pou'!$A$10:$I$109,9,FALSE))," ")</f>
        <v xml:space="preserve"> </v>
      </c>
      <c r="K187" s="37" t="str">
        <f t="shared" si="15"/>
        <v xml:space="preserve"> </v>
      </c>
      <c r="L187" s="31" t="str">
        <f>IF(COUNTIF($G$10:$G187,G187)&lt;2,$G187," ")</f>
        <v xml:space="preserve"> </v>
      </c>
      <c r="M187" s="32">
        <f t="shared" si="16"/>
        <v>1000</v>
      </c>
      <c r="N187" s="31" t="str">
        <f>IF(COUNTIF($G$10:$G187,I187)&lt;3,$G187," ")</f>
        <v xml:space="preserve"> </v>
      </c>
      <c r="O187" s="33">
        <f t="shared" si="17"/>
        <v>76</v>
      </c>
      <c r="P187" s="33" t="str">
        <f t="shared" si="18"/>
        <v/>
      </c>
      <c r="Q187" s="33">
        <f t="shared" si="19"/>
        <v>1000</v>
      </c>
    </row>
    <row r="188" spans="1:17" ht="15" customHeight="1" x14ac:dyDescent="0.25">
      <c r="A188" s="23">
        <v>77</v>
      </c>
      <c r="B188" s="23"/>
      <c r="C188" s="24" t="e">
        <f>IF(A188&gt;0,(VLOOKUP($A86,'[1]Engag Pre'!$A$10:$G$74,3,FALSE))," ")</f>
        <v>#N/A</v>
      </c>
      <c r="D188" s="25" t="str">
        <f>IF(B188&gt;0,(VLOOKUP($B188,'[1]Engag Pou'!$A$10:$G$109,7,FALSE))," ")</f>
        <v xml:space="preserve"> </v>
      </c>
      <c r="E188" s="26" t="str">
        <f>IF(B188&gt;0,(VLOOKUP($B188,'[1]Engag Pou'!$A$10:$G$109,3,FALSE))," ")</f>
        <v xml:space="preserve"> </v>
      </c>
      <c r="F188" s="27" t="str">
        <f>IF(B188&gt;0,(VLOOKUP($B188,'[1]Engag Pou'!$A$10:$G$109,4,FALSE))," ")</f>
        <v xml:space="preserve"> </v>
      </c>
      <c r="G188" s="28" t="str">
        <f>IF(B188&gt;0,(VLOOKUP($B188,'[1]Engag Pou'!$A$10:$G$109,5,FALSE))," ")</f>
        <v xml:space="preserve"> </v>
      </c>
      <c r="H188" s="29" t="str">
        <f>IF(B188&gt;0,(VLOOKUP($B188,'[1]Engag Pou'!$A$10:$G$109,6,FALSE))," ")</f>
        <v xml:space="preserve"> </v>
      </c>
      <c r="I188" s="38"/>
      <c r="J188" s="29" t="str">
        <f>IF(B188&gt;0,(VLOOKUP($B188,'[1]Engag Pou'!$A$10:$I$109,9,FALSE))," ")</f>
        <v xml:space="preserve"> </v>
      </c>
      <c r="K188" s="37" t="str">
        <f t="shared" si="15"/>
        <v xml:space="preserve"> </v>
      </c>
      <c r="L188" s="31" t="str">
        <f>IF(COUNTIF($G$10:$G188,G188)&lt;2,$G188," ")</f>
        <v xml:space="preserve"> </v>
      </c>
      <c r="M188" s="32">
        <f t="shared" si="16"/>
        <v>1000</v>
      </c>
      <c r="N188" s="31" t="str">
        <f>IF(COUNTIF($G$10:$G188,I188)&lt;3,$G188," ")</f>
        <v xml:space="preserve"> </v>
      </c>
      <c r="O188" s="33">
        <f t="shared" si="17"/>
        <v>77</v>
      </c>
      <c r="P188" s="33" t="str">
        <f t="shared" si="18"/>
        <v/>
      </c>
      <c r="Q188" s="33">
        <f t="shared" si="19"/>
        <v>1000</v>
      </c>
    </row>
    <row r="189" spans="1:17" ht="15" customHeight="1" x14ac:dyDescent="0.25">
      <c r="A189" s="23">
        <v>78</v>
      </c>
      <c r="B189" s="23"/>
      <c r="C189" s="24" t="e">
        <f>IF(A189&gt;0,(VLOOKUP($A87,'[1]Engag Pre'!$A$10:$G$74,3,FALSE))," ")</f>
        <v>#N/A</v>
      </c>
      <c r="D189" s="25" t="str">
        <f>IF(B189&gt;0,(VLOOKUP($B189,'[1]Engag Pou'!$A$10:$G$109,7,FALSE))," ")</f>
        <v xml:space="preserve"> </v>
      </c>
      <c r="E189" s="26" t="str">
        <f>IF(B189&gt;0,(VLOOKUP($B189,'[1]Engag Pou'!$A$10:$G$109,3,FALSE))," ")</f>
        <v xml:space="preserve"> </v>
      </c>
      <c r="F189" s="27" t="str">
        <f>IF(B189&gt;0,(VLOOKUP($B189,'[1]Engag Pou'!$A$10:$G$109,4,FALSE))," ")</f>
        <v xml:space="preserve"> </v>
      </c>
      <c r="G189" s="28" t="str">
        <f>IF(B189&gt;0,(VLOOKUP($B189,'[1]Engag Pou'!$A$10:$G$109,5,FALSE))," ")</f>
        <v xml:space="preserve"> </v>
      </c>
      <c r="H189" s="29" t="str">
        <f>IF(B189&gt;0,(VLOOKUP($B189,'[1]Engag Pou'!$A$10:$G$109,6,FALSE))," ")</f>
        <v xml:space="preserve"> </v>
      </c>
      <c r="I189" s="38"/>
      <c r="J189" s="29" t="str">
        <f>IF(B189&gt;0,(VLOOKUP($B189,'[1]Engag Pou'!$A$10:$I$109,9,FALSE))," ")</f>
        <v xml:space="preserve"> </v>
      </c>
      <c r="K189" s="37" t="str">
        <f t="shared" si="15"/>
        <v xml:space="preserve"> </v>
      </c>
      <c r="L189" s="31" t="str">
        <f>IF(COUNTIF($G$10:$G189,G189)&lt;2,$G189," ")</f>
        <v xml:space="preserve"> </v>
      </c>
      <c r="M189" s="32">
        <f t="shared" si="16"/>
        <v>1000</v>
      </c>
      <c r="N189" s="31" t="str">
        <f>IF(COUNTIF($G$10:$G189,I189)&lt;3,$G189," ")</f>
        <v xml:space="preserve"> </v>
      </c>
      <c r="O189" s="33">
        <f t="shared" si="17"/>
        <v>78</v>
      </c>
      <c r="P189" s="33" t="str">
        <f t="shared" si="18"/>
        <v/>
      </c>
      <c r="Q189" s="33">
        <f t="shared" si="19"/>
        <v>1000</v>
      </c>
    </row>
    <row r="190" spans="1:17" ht="15" customHeight="1" x14ac:dyDescent="0.25">
      <c r="A190" s="23">
        <v>79</v>
      </c>
      <c r="B190" s="23"/>
      <c r="C190" s="24" t="e">
        <f>IF(A190&gt;0,(VLOOKUP($A88,'[1]Engag Pre'!$A$10:$G$74,3,FALSE))," ")</f>
        <v>#N/A</v>
      </c>
      <c r="D190" s="25" t="str">
        <f>IF(B190&gt;0,(VLOOKUP($B190,'[1]Engag Pou'!$A$10:$G$109,7,FALSE))," ")</f>
        <v xml:space="preserve"> </v>
      </c>
      <c r="E190" s="26" t="str">
        <f>IF(B190&gt;0,(VLOOKUP($B190,'[1]Engag Pou'!$A$10:$G$109,3,FALSE))," ")</f>
        <v xml:space="preserve"> </v>
      </c>
      <c r="F190" s="27" t="str">
        <f>IF(B190&gt;0,(VLOOKUP($B190,'[1]Engag Pou'!$A$10:$G$109,4,FALSE))," ")</f>
        <v xml:space="preserve"> </v>
      </c>
      <c r="G190" s="28" t="str">
        <f>IF(B190&gt;0,(VLOOKUP($B190,'[1]Engag Pou'!$A$10:$G$109,5,FALSE))," ")</f>
        <v xml:space="preserve"> </v>
      </c>
      <c r="H190" s="29" t="str">
        <f>IF(B190&gt;0,(VLOOKUP($B190,'[1]Engag Pou'!$A$10:$G$109,6,FALSE))," ")</f>
        <v xml:space="preserve"> </v>
      </c>
      <c r="I190" s="38"/>
      <c r="J190" s="29" t="str">
        <f>IF(B190&gt;0,(VLOOKUP($B190,'[1]Engag Pou'!$A$10:$I$109,9,FALSE))," ")</f>
        <v xml:space="preserve"> </v>
      </c>
      <c r="K190" s="37" t="str">
        <f t="shared" si="15"/>
        <v xml:space="preserve"> </v>
      </c>
      <c r="L190" s="31" t="str">
        <f>IF(COUNTIF($G$10:$G190,G190)&lt;2,$G190," ")</f>
        <v xml:space="preserve"> </v>
      </c>
      <c r="M190" s="32">
        <f t="shared" si="16"/>
        <v>1000</v>
      </c>
      <c r="N190" s="31" t="str">
        <f>IF(COUNTIF($G$10:$G190,I190)&lt;3,$G190," ")</f>
        <v xml:space="preserve"> </v>
      </c>
      <c r="O190" s="33">
        <f t="shared" si="17"/>
        <v>79</v>
      </c>
      <c r="P190" s="33" t="str">
        <f t="shared" si="18"/>
        <v/>
      </c>
      <c r="Q190" s="33">
        <f t="shared" si="19"/>
        <v>1000</v>
      </c>
    </row>
    <row r="191" spans="1:17" ht="15" customHeight="1" x14ac:dyDescent="0.25">
      <c r="A191" s="23">
        <v>80</v>
      </c>
      <c r="B191" s="23"/>
      <c r="C191" s="24" t="e">
        <f>IF(A191&gt;0,(VLOOKUP($A89,'[1]Engag Pre'!$A$10:$G$74,3,FALSE))," ")</f>
        <v>#N/A</v>
      </c>
      <c r="D191" s="25" t="str">
        <f>IF(B191&gt;0,(VLOOKUP($B191,'[1]Engag Pou'!$A$10:$G$109,7,FALSE))," ")</f>
        <v xml:space="preserve"> </v>
      </c>
      <c r="E191" s="26" t="str">
        <f>IF(B191&gt;0,(VLOOKUP($B191,'[1]Engag Pou'!$A$10:$G$109,3,FALSE))," ")</f>
        <v xml:space="preserve"> </v>
      </c>
      <c r="F191" s="27" t="str">
        <f>IF(B191&gt;0,(VLOOKUP($B191,'[1]Engag Pou'!$A$10:$G$109,4,FALSE))," ")</f>
        <v xml:space="preserve"> </v>
      </c>
      <c r="G191" s="28" t="str">
        <f>IF(B191&gt;0,(VLOOKUP($B191,'[1]Engag Pou'!$A$10:$G$109,5,FALSE))," ")</f>
        <v xml:space="preserve"> </v>
      </c>
      <c r="H191" s="29" t="str">
        <f>IF(B191&gt;0,(VLOOKUP($B191,'[1]Engag Pou'!$A$10:$G$109,6,FALSE))," ")</f>
        <v xml:space="preserve"> </v>
      </c>
      <c r="I191" s="38"/>
      <c r="J191" s="29" t="str">
        <f>IF(B191&gt;0,(VLOOKUP($B191,'[1]Engag Pou'!$A$10:$I$109,9,FALSE))," ")</f>
        <v xml:space="preserve"> </v>
      </c>
      <c r="K191" s="37" t="str">
        <f t="shared" si="15"/>
        <v xml:space="preserve"> </v>
      </c>
      <c r="L191" s="31" t="str">
        <f>IF(COUNTIF($G$10:$G191,G191)&lt;2,$G191," ")</f>
        <v xml:space="preserve"> </v>
      </c>
      <c r="M191" s="32">
        <f t="shared" si="16"/>
        <v>1000</v>
      </c>
      <c r="N191" s="31" t="str">
        <f>IF(COUNTIF($G$10:$G191,I191)&lt;3,$G191," ")</f>
        <v xml:space="preserve"> </v>
      </c>
      <c r="O191" s="33">
        <f t="shared" si="17"/>
        <v>80</v>
      </c>
      <c r="P191" s="33" t="str">
        <f t="shared" si="18"/>
        <v/>
      </c>
      <c r="Q191" s="33">
        <f t="shared" si="19"/>
        <v>1000</v>
      </c>
    </row>
    <row r="192" spans="1:17" ht="15" customHeight="1" x14ac:dyDescent="0.25">
      <c r="A192" s="23">
        <v>81</v>
      </c>
      <c r="B192" s="23"/>
      <c r="C192" s="24" t="e">
        <f>IF(A192&gt;0,(VLOOKUP($A90,'[1]Engag Pre'!$A$10:$G$74,3,FALSE))," ")</f>
        <v>#N/A</v>
      </c>
      <c r="D192" s="25" t="str">
        <f>IF(B192&gt;0,(VLOOKUP($B192,'[1]Engag Pou'!$A$10:$G$109,7,FALSE))," ")</f>
        <v xml:space="preserve"> </v>
      </c>
      <c r="E192" s="26" t="str">
        <f>IF(B192&gt;0,(VLOOKUP($B192,'[1]Engag Pou'!$A$10:$G$109,3,FALSE))," ")</f>
        <v xml:space="preserve"> </v>
      </c>
      <c r="F192" s="27" t="str">
        <f>IF(B192&gt;0,(VLOOKUP($B192,'[1]Engag Pou'!$A$10:$G$109,4,FALSE))," ")</f>
        <v xml:space="preserve"> </v>
      </c>
      <c r="G192" s="28" t="str">
        <f>IF(B192&gt;0,(VLOOKUP($B192,'[1]Engag Pou'!$A$10:$G$109,5,FALSE))," ")</f>
        <v xml:space="preserve"> </v>
      </c>
      <c r="H192" s="29" t="str">
        <f>IF(B192&gt;0,(VLOOKUP($B192,'[1]Engag Pou'!$A$10:$G$109,6,FALSE))," ")</f>
        <v xml:space="preserve"> </v>
      </c>
      <c r="I192" s="38"/>
      <c r="J192" s="29" t="str">
        <f>IF(B192&gt;0,(VLOOKUP($B192,'[1]Engag Pou'!$A$10:$I$109,9,FALSE))," ")</f>
        <v xml:space="preserve"> </v>
      </c>
      <c r="K192" s="37" t="str">
        <f t="shared" si="15"/>
        <v xml:space="preserve"> </v>
      </c>
      <c r="L192" s="31" t="str">
        <f>IF(COUNTIF($G$10:$G192,G192)&lt;2,$G192," ")</f>
        <v xml:space="preserve"> </v>
      </c>
      <c r="M192" s="32">
        <f t="shared" si="16"/>
        <v>1000</v>
      </c>
      <c r="N192" s="31" t="str">
        <f>IF(COUNTIF($G$10:$G192,I192)&lt;3,$G192," ")</f>
        <v xml:space="preserve"> </v>
      </c>
      <c r="O192" s="33">
        <f t="shared" si="17"/>
        <v>81</v>
      </c>
      <c r="P192" s="33" t="str">
        <f t="shared" si="18"/>
        <v/>
      </c>
      <c r="Q192" s="33">
        <f t="shared" si="19"/>
        <v>1000</v>
      </c>
    </row>
    <row r="193" spans="1:17" ht="15" customHeight="1" x14ac:dyDescent="0.25">
      <c r="A193" s="23">
        <v>82</v>
      </c>
      <c r="B193" s="23"/>
      <c r="C193" s="24" t="e">
        <f>IF(A193&gt;0,(VLOOKUP($A91,'[1]Engag Pre'!$A$10:$G$74,3,FALSE))," ")</f>
        <v>#N/A</v>
      </c>
      <c r="D193" s="25" t="str">
        <f>IF(B193&gt;0,(VLOOKUP($B193,'[1]Engag Pou'!$A$10:$G$109,7,FALSE))," ")</f>
        <v xml:space="preserve"> </v>
      </c>
      <c r="E193" s="26" t="str">
        <f>IF(B193&gt;0,(VLOOKUP($B193,'[1]Engag Pou'!$A$10:$G$109,3,FALSE))," ")</f>
        <v xml:space="preserve"> </v>
      </c>
      <c r="F193" s="27" t="str">
        <f>IF(B193&gt;0,(VLOOKUP($B193,'[1]Engag Pou'!$A$10:$G$109,4,FALSE))," ")</f>
        <v xml:space="preserve"> </v>
      </c>
      <c r="G193" s="28" t="str">
        <f>IF(B193&gt;0,(VLOOKUP($B193,'[1]Engag Pou'!$A$10:$G$109,5,FALSE))," ")</f>
        <v xml:space="preserve"> </v>
      </c>
      <c r="H193" s="29" t="str">
        <f>IF(B193&gt;0,(VLOOKUP($B193,'[1]Engag Pou'!$A$10:$G$109,6,FALSE))," ")</f>
        <v xml:space="preserve"> </v>
      </c>
      <c r="I193" s="38"/>
      <c r="J193" s="29" t="str">
        <f>IF(B193&gt;0,(VLOOKUP($B193,'[1]Engag Pou'!$A$10:$I$109,9,FALSE))," ")</f>
        <v xml:space="preserve"> </v>
      </c>
      <c r="K193" s="37" t="str">
        <f t="shared" si="15"/>
        <v xml:space="preserve"> </v>
      </c>
      <c r="L193" s="31" t="str">
        <f>IF(COUNTIF($G$10:$G193,G193)&lt;2,$G193," ")</f>
        <v xml:space="preserve"> </v>
      </c>
      <c r="M193" s="32">
        <f t="shared" si="16"/>
        <v>1000</v>
      </c>
      <c r="N193" s="31" t="str">
        <f>IF(COUNTIF($G$10:$G193,I193)&lt;3,$G193," ")</f>
        <v xml:space="preserve"> </v>
      </c>
      <c r="O193" s="33">
        <f t="shared" si="17"/>
        <v>82</v>
      </c>
      <c r="P193" s="33" t="str">
        <f t="shared" si="18"/>
        <v/>
      </c>
      <c r="Q193" s="33">
        <f t="shared" si="19"/>
        <v>1000</v>
      </c>
    </row>
    <row r="194" spans="1:17" ht="15" customHeight="1" x14ac:dyDescent="0.25">
      <c r="A194" s="23">
        <v>83</v>
      </c>
      <c r="B194" s="23"/>
      <c r="C194" s="24" t="e">
        <f>IF(A194&gt;0,(VLOOKUP($A92,'[1]Engag Pre'!$A$10:$G$74,3,FALSE))," ")</f>
        <v>#N/A</v>
      </c>
      <c r="D194" s="25" t="str">
        <f>IF(B194&gt;0,(VLOOKUP($B194,'[1]Engag Pou'!$A$10:$G$109,7,FALSE))," ")</f>
        <v xml:space="preserve"> </v>
      </c>
      <c r="E194" s="26" t="str">
        <f>IF(B194&gt;0,(VLOOKUP($B194,'[1]Engag Pou'!$A$10:$G$109,3,FALSE))," ")</f>
        <v xml:space="preserve"> </v>
      </c>
      <c r="F194" s="27" t="str">
        <f>IF(B194&gt;0,(VLOOKUP($B194,'[1]Engag Pou'!$A$10:$G$109,4,FALSE))," ")</f>
        <v xml:space="preserve"> </v>
      </c>
      <c r="G194" s="28" t="str">
        <f>IF(B194&gt;0,(VLOOKUP($B194,'[1]Engag Pou'!$A$10:$G$109,5,FALSE))," ")</f>
        <v xml:space="preserve"> </v>
      </c>
      <c r="H194" s="29" t="str">
        <f>IF(B194&gt;0,(VLOOKUP($B194,'[1]Engag Pou'!$A$10:$G$109,6,FALSE))," ")</f>
        <v xml:space="preserve"> </v>
      </c>
      <c r="I194" s="38"/>
      <c r="J194" s="29" t="str">
        <f>IF(B194&gt;0,(VLOOKUP($B194,'[1]Engag Pou'!$A$10:$I$109,9,FALSE))," ")</f>
        <v xml:space="preserve"> </v>
      </c>
      <c r="K194" s="37" t="str">
        <f t="shared" si="15"/>
        <v xml:space="preserve"> </v>
      </c>
      <c r="L194" s="31" t="str">
        <f>IF(COUNTIF($G$10:$G194,G194)&lt;2,$G194," ")</f>
        <v xml:space="preserve"> </v>
      </c>
      <c r="M194" s="32">
        <f t="shared" si="16"/>
        <v>1000</v>
      </c>
      <c r="N194" s="31" t="str">
        <f>IF(COUNTIF($G$10:$G194,I194)&lt;3,$G194," ")</f>
        <v xml:space="preserve"> </v>
      </c>
      <c r="O194" s="33">
        <f t="shared" si="17"/>
        <v>83</v>
      </c>
      <c r="P194" s="33" t="str">
        <f t="shared" si="18"/>
        <v/>
      </c>
      <c r="Q194" s="33">
        <f t="shared" si="19"/>
        <v>1000</v>
      </c>
    </row>
    <row r="195" spans="1:17" ht="15" customHeight="1" x14ac:dyDescent="0.25">
      <c r="A195" s="23">
        <v>84</v>
      </c>
      <c r="B195" s="23"/>
      <c r="C195" s="24" t="e">
        <f>IF(A195&gt;0,(VLOOKUP($A93,'[1]Engag Pre'!$A$10:$G$74,3,FALSE))," ")</f>
        <v>#N/A</v>
      </c>
      <c r="D195" s="25" t="str">
        <f>IF(B195&gt;0,(VLOOKUP($B195,'[1]Engag Pou'!$A$10:$G$109,7,FALSE))," ")</f>
        <v xml:space="preserve"> </v>
      </c>
      <c r="E195" s="26" t="str">
        <f>IF(B195&gt;0,(VLOOKUP($B195,'[1]Engag Pou'!$A$10:$G$109,3,FALSE))," ")</f>
        <v xml:space="preserve"> </v>
      </c>
      <c r="F195" s="27" t="str">
        <f>IF(B195&gt;0,(VLOOKUP($B195,'[1]Engag Pou'!$A$10:$G$109,4,FALSE))," ")</f>
        <v xml:space="preserve"> </v>
      </c>
      <c r="G195" s="28" t="str">
        <f>IF(B195&gt;0,(VLOOKUP($B195,'[1]Engag Pou'!$A$10:$G$109,5,FALSE))," ")</f>
        <v xml:space="preserve"> </v>
      </c>
      <c r="H195" s="29" t="str">
        <f>IF(B195&gt;0,(VLOOKUP($B195,'[1]Engag Pou'!$A$10:$G$109,6,FALSE))," ")</f>
        <v xml:space="preserve"> </v>
      </c>
      <c r="I195" s="38"/>
      <c r="J195" s="29" t="str">
        <f>IF(B195&gt;0,(VLOOKUP($B195,'[1]Engag Pou'!$A$10:$I$109,9,FALSE))," ")</f>
        <v xml:space="preserve"> </v>
      </c>
      <c r="K195" s="37" t="str">
        <f t="shared" si="15"/>
        <v xml:space="preserve"> </v>
      </c>
      <c r="L195" s="31" t="str">
        <f>IF(COUNTIF($G$10:$G195,G195)&lt;2,$G195," ")</f>
        <v xml:space="preserve"> </v>
      </c>
      <c r="M195" s="32">
        <f t="shared" si="16"/>
        <v>1000</v>
      </c>
      <c r="N195" s="31" t="str">
        <f>IF(COUNTIF($G$10:$G195,I195)&lt;3,$G195," ")</f>
        <v xml:space="preserve"> </v>
      </c>
      <c r="O195" s="33">
        <f t="shared" si="17"/>
        <v>84</v>
      </c>
      <c r="P195" s="33" t="str">
        <f t="shared" si="18"/>
        <v/>
      </c>
      <c r="Q195" s="33">
        <f t="shared" si="19"/>
        <v>1000</v>
      </c>
    </row>
    <row r="196" spans="1:17" ht="15" customHeight="1" x14ac:dyDescent="0.25">
      <c r="A196" s="23">
        <v>85</v>
      </c>
      <c r="B196" s="23"/>
      <c r="C196" s="24" t="e">
        <f>IF(A196&gt;0,(VLOOKUP($A94,'[1]Engag Pre'!$A$10:$G$74,3,FALSE))," ")</f>
        <v>#N/A</v>
      </c>
      <c r="D196" s="25" t="str">
        <f>IF(B196&gt;0,(VLOOKUP($B196,'[1]Engag Pou'!$A$10:$G$109,7,FALSE))," ")</f>
        <v xml:space="preserve"> </v>
      </c>
      <c r="E196" s="26" t="str">
        <f>IF(B196&gt;0,(VLOOKUP($B196,'[1]Engag Pou'!$A$10:$G$109,3,FALSE))," ")</f>
        <v xml:space="preserve"> </v>
      </c>
      <c r="F196" s="27" t="str">
        <f>IF(B196&gt;0,(VLOOKUP($B196,'[1]Engag Pou'!$A$10:$G$109,4,FALSE))," ")</f>
        <v xml:space="preserve"> </v>
      </c>
      <c r="G196" s="28" t="str">
        <f>IF(B196&gt;0,(VLOOKUP($B196,'[1]Engag Pou'!$A$10:$G$109,5,FALSE))," ")</f>
        <v xml:space="preserve"> </v>
      </c>
      <c r="H196" s="29" t="str">
        <f>IF(B196&gt;0,(VLOOKUP($B196,'[1]Engag Pou'!$A$10:$G$109,6,FALSE))," ")</f>
        <v xml:space="preserve"> </v>
      </c>
      <c r="I196" s="38"/>
      <c r="J196" s="29" t="str">
        <f>IF(B196&gt;0,(VLOOKUP($B196,'[1]Engag Pou'!$A$10:$I$109,9,FALSE))," ")</f>
        <v xml:space="preserve"> </v>
      </c>
      <c r="K196" s="37" t="str">
        <f t="shared" si="15"/>
        <v xml:space="preserve"> </v>
      </c>
      <c r="L196" s="31" t="str">
        <f>IF(COUNTIF($G$10:$G196,G196)&lt;2,$G196," ")</f>
        <v xml:space="preserve"> </v>
      </c>
      <c r="M196" s="32">
        <f t="shared" si="16"/>
        <v>1000</v>
      </c>
      <c r="N196" s="31" t="str">
        <f>IF(COUNTIF($G$10:$G196,I196)&lt;3,$G196," ")</f>
        <v xml:space="preserve"> </v>
      </c>
      <c r="O196" s="33">
        <f t="shared" si="17"/>
        <v>85</v>
      </c>
      <c r="P196" s="33" t="str">
        <f t="shared" si="18"/>
        <v/>
      </c>
      <c r="Q196" s="33">
        <f t="shared" si="19"/>
        <v>1000</v>
      </c>
    </row>
    <row r="197" spans="1:17" ht="15" customHeight="1" x14ac:dyDescent="0.25">
      <c r="A197" s="23">
        <v>86</v>
      </c>
      <c r="B197" s="23"/>
      <c r="C197" s="24" t="e">
        <f>IF(A197&gt;0,(VLOOKUP($A95,'[1]Engag Pre'!$A$10:$G$74,3,FALSE))," ")</f>
        <v>#N/A</v>
      </c>
      <c r="D197" s="25" t="str">
        <f>IF(B197&gt;0,(VLOOKUP($B197,'[1]Engag Pou'!$A$10:$G$109,7,FALSE))," ")</f>
        <v xml:space="preserve"> </v>
      </c>
      <c r="E197" s="26" t="str">
        <f>IF(B197&gt;0,(VLOOKUP($B197,'[1]Engag Pou'!$A$10:$G$109,3,FALSE))," ")</f>
        <v xml:space="preserve"> </v>
      </c>
      <c r="F197" s="27" t="str">
        <f>IF(B197&gt;0,(VLOOKUP($B197,'[1]Engag Pou'!$A$10:$G$109,4,FALSE))," ")</f>
        <v xml:space="preserve"> </v>
      </c>
      <c r="G197" s="28" t="str">
        <f>IF(B197&gt;0,(VLOOKUP($B197,'[1]Engag Pou'!$A$10:$G$109,5,FALSE))," ")</f>
        <v xml:space="preserve"> </v>
      </c>
      <c r="H197" s="29" t="str">
        <f>IF(B197&gt;0,(VLOOKUP($B197,'[1]Engag Pou'!$A$10:$G$109,6,FALSE))," ")</f>
        <v xml:space="preserve"> </v>
      </c>
      <c r="I197" s="38"/>
      <c r="J197" s="29" t="str">
        <f>IF(B197&gt;0,(VLOOKUP($B197,'[1]Engag Pou'!$A$10:$I$109,9,FALSE))," ")</f>
        <v xml:space="preserve"> </v>
      </c>
      <c r="K197" s="37" t="str">
        <f t="shared" si="15"/>
        <v xml:space="preserve"> </v>
      </c>
      <c r="L197" s="31" t="str">
        <f>IF(COUNTIF($G$10:$G197,G197)&lt;2,$G197," ")</f>
        <v xml:space="preserve"> </v>
      </c>
      <c r="M197" s="32">
        <f t="shared" si="16"/>
        <v>1000</v>
      </c>
      <c r="N197" s="31" t="str">
        <f>IF(COUNTIF($G$10:$G197,I197)&lt;3,$G197," ")</f>
        <v xml:space="preserve"> </v>
      </c>
      <c r="O197" s="33">
        <f t="shared" si="17"/>
        <v>86</v>
      </c>
      <c r="P197" s="33" t="str">
        <f t="shared" si="18"/>
        <v/>
      </c>
      <c r="Q197" s="33">
        <f t="shared" si="19"/>
        <v>1000</v>
      </c>
    </row>
    <row r="198" spans="1:17" ht="15" customHeight="1" x14ac:dyDescent="0.25">
      <c r="A198" s="23">
        <v>87</v>
      </c>
      <c r="B198" s="23"/>
      <c r="C198" s="24" t="e">
        <f>IF(A198&gt;0,(VLOOKUP($A96,'[1]Engag Pre'!$A$10:$G$74,3,FALSE))," ")</f>
        <v>#N/A</v>
      </c>
      <c r="D198" s="25" t="str">
        <f>IF(B198&gt;0,(VLOOKUP($B198,'[1]Engag Pou'!$A$10:$G$109,7,FALSE))," ")</f>
        <v xml:space="preserve"> </v>
      </c>
      <c r="E198" s="26" t="str">
        <f>IF(B198&gt;0,(VLOOKUP($B198,'[1]Engag Pou'!$A$10:$G$109,3,FALSE))," ")</f>
        <v xml:space="preserve"> </v>
      </c>
      <c r="F198" s="27" t="str">
        <f>IF(B198&gt;0,(VLOOKUP($B198,'[1]Engag Pou'!$A$10:$G$109,4,FALSE))," ")</f>
        <v xml:space="preserve"> </v>
      </c>
      <c r="G198" s="28" t="str">
        <f>IF(B198&gt;0,(VLOOKUP($B198,'[1]Engag Pou'!$A$10:$G$109,5,FALSE))," ")</f>
        <v xml:space="preserve"> </v>
      </c>
      <c r="H198" s="29" t="str">
        <f>IF(B198&gt;0,(VLOOKUP($B198,'[1]Engag Pou'!$A$10:$G$109,6,FALSE))," ")</f>
        <v xml:space="preserve"> </v>
      </c>
      <c r="I198" s="38"/>
      <c r="J198" s="29" t="str">
        <f>IF(B198&gt;0,(VLOOKUP($B198,'[1]Engag Pou'!$A$10:$I$109,9,FALSE))," ")</f>
        <v xml:space="preserve"> </v>
      </c>
      <c r="K198" s="37" t="str">
        <f t="shared" si="15"/>
        <v xml:space="preserve"> </v>
      </c>
      <c r="L198" s="31" t="str">
        <f>IF(COUNTIF($G$10:$G198,G198)&lt;2,$G198," ")</f>
        <v xml:space="preserve"> </v>
      </c>
      <c r="M198" s="32">
        <f t="shared" si="16"/>
        <v>1000</v>
      </c>
      <c r="N198" s="31" t="str">
        <f>IF(COUNTIF($G$10:$G198,I198)&lt;3,$G198," ")</f>
        <v xml:space="preserve"> </v>
      </c>
      <c r="O198" s="33">
        <f t="shared" si="17"/>
        <v>87</v>
      </c>
      <c r="P198" s="33" t="str">
        <f t="shared" si="18"/>
        <v/>
      </c>
      <c r="Q198" s="33">
        <f t="shared" si="19"/>
        <v>1000</v>
      </c>
    </row>
    <row r="199" spans="1:17" ht="15" customHeight="1" x14ac:dyDescent="0.25">
      <c r="A199" s="23">
        <v>88</v>
      </c>
      <c r="B199" s="23"/>
      <c r="C199" s="24" t="e">
        <f>IF(A199&gt;0,(VLOOKUP($A97,'[1]Engag Pre'!$A$10:$G$74,3,FALSE))," ")</f>
        <v>#N/A</v>
      </c>
      <c r="D199" s="25" t="str">
        <f>IF(B199&gt;0,(VLOOKUP($B199,'[1]Engag Pou'!$A$10:$G$109,7,FALSE))," ")</f>
        <v xml:space="preserve"> </v>
      </c>
      <c r="E199" s="26" t="str">
        <f>IF(B199&gt;0,(VLOOKUP($B199,'[1]Engag Pou'!$A$10:$G$109,3,FALSE))," ")</f>
        <v xml:space="preserve"> </v>
      </c>
      <c r="F199" s="27" t="str">
        <f>IF(B199&gt;0,(VLOOKUP($B199,'[1]Engag Pou'!$A$10:$G$109,4,FALSE))," ")</f>
        <v xml:space="preserve"> </v>
      </c>
      <c r="G199" s="28" t="str">
        <f>IF(B199&gt;0,(VLOOKUP($B199,'[1]Engag Pou'!$A$10:$G$109,5,FALSE))," ")</f>
        <v xml:space="preserve"> </v>
      </c>
      <c r="H199" s="29" t="str">
        <f>IF(B199&gt;0,(VLOOKUP($B199,'[1]Engag Pou'!$A$10:$G$109,6,FALSE))," ")</f>
        <v xml:space="preserve"> </v>
      </c>
      <c r="I199" s="38"/>
      <c r="J199" s="29" t="str">
        <f>IF(B199&gt;0,(VLOOKUP($B199,'[1]Engag Pou'!$A$10:$I$109,9,FALSE))," ")</f>
        <v xml:space="preserve"> </v>
      </c>
      <c r="K199" s="37" t="str">
        <f t="shared" si="15"/>
        <v xml:space="preserve"> </v>
      </c>
      <c r="L199" s="31" t="str">
        <f>IF(COUNTIF($G$10:$G199,G199)&lt;2,$G199," ")</f>
        <v xml:space="preserve"> </v>
      </c>
      <c r="M199" s="32">
        <f t="shared" si="16"/>
        <v>1000</v>
      </c>
      <c r="N199" s="31" t="str">
        <f>IF(COUNTIF($G$10:$G199,I199)&lt;3,$G199," ")</f>
        <v xml:space="preserve"> </v>
      </c>
      <c r="O199" s="33">
        <f t="shared" si="17"/>
        <v>88</v>
      </c>
      <c r="P199" s="33" t="str">
        <f t="shared" si="18"/>
        <v/>
      </c>
      <c r="Q199" s="33">
        <f t="shared" si="19"/>
        <v>1000</v>
      </c>
    </row>
    <row r="200" spans="1:17" ht="15" customHeight="1" x14ac:dyDescent="0.25">
      <c r="A200" s="23">
        <v>89</v>
      </c>
      <c r="B200" s="23"/>
      <c r="C200" s="24" t="e">
        <f>IF(A200&gt;0,(VLOOKUP($A98,'[1]Engag Pre'!$A$10:$G$74,3,FALSE))," ")</f>
        <v>#N/A</v>
      </c>
      <c r="D200" s="25" t="str">
        <f>IF(B200&gt;0,(VLOOKUP($B200,'[1]Engag Pou'!$A$10:$G$109,7,FALSE))," ")</f>
        <v xml:space="preserve"> </v>
      </c>
      <c r="E200" s="26" t="str">
        <f>IF(B200&gt;0,(VLOOKUP($B200,'[1]Engag Pou'!$A$10:$G$109,3,FALSE))," ")</f>
        <v xml:space="preserve"> </v>
      </c>
      <c r="F200" s="27" t="str">
        <f>IF(B200&gt;0,(VLOOKUP($B200,'[1]Engag Pou'!$A$10:$G$109,4,FALSE))," ")</f>
        <v xml:space="preserve"> </v>
      </c>
      <c r="G200" s="28" t="str">
        <f>IF(B200&gt;0,(VLOOKUP($B200,'[1]Engag Pou'!$A$10:$G$109,5,FALSE))," ")</f>
        <v xml:space="preserve"> </v>
      </c>
      <c r="H200" s="29" t="str">
        <f>IF(B200&gt;0,(VLOOKUP($B200,'[1]Engag Pou'!$A$10:$G$109,6,FALSE))," ")</f>
        <v xml:space="preserve"> </v>
      </c>
      <c r="I200" s="38"/>
      <c r="J200" s="29" t="str">
        <f>IF(B200&gt;0,(VLOOKUP($B200,'[1]Engag Pou'!$A$10:$I$109,9,FALSE))," ")</f>
        <v xml:space="preserve"> </v>
      </c>
      <c r="K200" s="37" t="str">
        <f t="shared" si="15"/>
        <v xml:space="preserve"> </v>
      </c>
      <c r="L200" s="31" t="str">
        <f>IF(COUNTIF($G$10:$G200,G200)&lt;2,$G200," ")</f>
        <v xml:space="preserve"> </v>
      </c>
      <c r="M200" s="32">
        <f t="shared" si="16"/>
        <v>1000</v>
      </c>
      <c r="N200" s="31" t="str">
        <f>IF(COUNTIF($G$10:$G200,I200)&lt;3,$G200," ")</f>
        <v xml:space="preserve"> </v>
      </c>
      <c r="O200" s="33">
        <f t="shared" si="17"/>
        <v>89</v>
      </c>
      <c r="P200" s="33" t="str">
        <f t="shared" si="18"/>
        <v/>
      </c>
      <c r="Q200" s="33">
        <f t="shared" si="19"/>
        <v>1000</v>
      </c>
    </row>
    <row r="201" spans="1:17" ht="15" customHeight="1" x14ac:dyDescent="0.25">
      <c r="A201" s="23">
        <v>90</v>
      </c>
      <c r="B201" s="23"/>
      <c r="C201" s="24" t="e">
        <f>IF(A201&gt;0,(VLOOKUP($A99,'[1]Engag Pre'!$A$10:$G$74,3,FALSE))," ")</f>
        <v>#N/A</v>
      </c>
      <c r="D201" s="25" t="str">
        <f>IF(B201&gt;0,(VLOOKUP($B201,'[1]Engag Pou'!$A$10:$G$109,7,FALSE))," ")</f>
        <v xml:space="preserve"> </v>
      </c>
      <c r="E201" s="26" t="str">
        <f>IF(B201&gt;0,(VLOOKUP($B201,'[1]Engag Pou'!$A$10:$G$109,3,FALSE))," ")</f>
        <v xml:space="preserve"> </v>
      </c>
      <c r="F201" s="27" t="str">
        <f>IF(B201&gt;0,(VLOOKUP($B201,'[1]Engag Pou'!$A$10:$G$109,4,FALSE))," ")</f>
        <v xml:space="preserve"> </v>
      </c>
      <c r="G201" s="28" t="str">
        <f>IF(B201&gt;0,(VLOOKUP($B201,'[1]Engag Pou'!$A$10:$G$109,5,FALSE))," ")</f>
        <v xml:space="preserve"> </v>
      </c>
      <c r="H201" s="29" t="str">
        <f>IF(B201&gt;0,(VLOOKUP($B201,'[1]Engag Pou'!$A$10:$G$109,6,FALSE))," ")</f>
        <v xml:space="preserve"> </v>
      </c>
      <c r="I201" s="38"/>
      <c r="J201" s="29" t="str">
        <f>IF(B201&gt;0,(VLOOKUP($B201,'[1]Engag Pou'!$A$10:$I$109,9,FALSE))," ")</f>
        <v xml:space="preserve"> </v>
      </c>
      <c r="K201" s="37" t="str">
        <f t="shared" si="15"/>
        <v xml:space="preserve"> </v>
      </c>
      <c r="L201" s="31" t="str">
        <f>IF(COUNTIF($G$10:$G201,G201)&lt;2,$G201," ")</f>
        <v xml:space="preserve"> </v>
      </c>
      <c r="M201" s="32">
        <f t="shared" si="16"/>
        <v>1000</v>
      </c>
      <c r="N201" s="31" t="str">
        <f>IF(COUNTIF($G$10:$G201,I201)&lt;3,$G201," ")</f>
        <v xml:space="preserve"> </v>
      </c>
      <c r="O201" s="33">
        <f t="shared" si="17"/>
        <v>90</v>
      </c>
      <c r="P201" s="33" t="str">
        <f t="shared" si="18"/>
        <v/>
      </c>
      <c r="Q201" s="33">
        <f t="shared" si="19"/>
        <v>1000</v>
      </c>
    </row>
    <row r="202" spans="1:17" ht="15" customHeight="1" x14ac:dyDescent="0.25">
      <c r="A202" s="23">
        <v>91</v>
      </c>
      <c r="B202" s="23"/>
      <c r="C202" s="24" t="e">
        <f>IF(A202&gt;0,(VLOOKUP($A100,'[1]Engag Pre'!$A$10:$G$74,3,FALSE))," ")</f>
        <v>#N/A</v>
      </c>
      <c r="D202" s="25" t="str">
        <f>IF(B202&gt;0,(VLOOKUP($B202,'[1]Engag Pou'!$A$10:$G$109,7,FALSE))," ")</f>
        <v xml:space="preserve"> </v>
      </c>
      <c r="E202" s="26" t="str">
        <f>IF(B202&gt;0,(VLOOKUP($B202,'[1]Engag Pou'!$A$10:$G$109,3,FALSE))," ")</f>
        <v xml:space="preserve"> </v>
      </c>
      <c r="F202" s="27" t="str">
        <f>IF(B202&gt;0,(VLOOKUP($B202,'[1]Engag Pou'!$A$10:$G$109,4,FALSE))," ")</f>
        <v xml:space="preserve"> </v>
      </c>
      <c r="G202" s="28" t="str">
        <f>IF(B202&gt;0,(VLOOKUP($B202,'[1]Engag Pou'!$A$10:$G$109,5,FALSE))," ")</f>
        <v xml:space="preserve"> </v>
      </c>
      <c r="H202" s="29" t="str">
        <f>IF(B202&gt;0,(VLOOKUP($B202,'[1]Engag Pou'!$A$10:$G$109,6,FALSE))," ")</f>
        <v xml:space="preserve"> </v>
      </c>
      <c r="I202" s="38"/>
      <c r="J202" s="29" t="str">
        <f>IF(B202&gt;0,(VLOOKUP($B202,'[1]Engag Pou'!$A$10:$I$109,9,FALSE))," ")</f>
        <v xml:space="preserve"> </v>
      </c>
      <c r="K202" s="37" t="str">
        <f t="shared" si="15"/>
        <v xml:space="preserve"> </v>
      </c>
      <c r="L202" s="31" t="str">
        <f>IF(COUNTIF($G$10:$G202,G202)&lt;2,$G202," ")</f>
        <v xml:space="preserve"> </v>
      </c>
      <c r="M202" s="32">
        <f t="shared" si="16"/>
        <v>1000</v>
      </c>
      <c r="N202" s="31" t="str">
        <f>IF(COUNTIF($G$10:$G202,I202)&lt;3,$G202," ")</f>
        <v xml:space="preserve"> </v>
      </c>
      <c r="O202" s="33">
        <f t="shared" si="17"/>
        <v>91</v>
      </c>
      <c r="P202" s="33" t="str">
        <f t="shared" si="18"/>
        <v/>
      </c>
      <c r="Q202" s="33">
        <f t="shared" si="19"/>
        <v>1000</v>
      </c>
    </row>
    <row r="203" spans="1:17" ht="15" customHeight="1" x14ac:dyDescent="0.25">
      <c r="A203" s="23">
        <v>92</v>
      </c>
      <c r="B203" s="23"/>
      <c r="C203" s="24" t="e">
        <f>IF(A203&gt;0,(VLOOKUP($A101,'[1]Engag Pre'!$A$10:$G$74,3,FALSE))," ")</f>
        <v>#N/A</v>
      </c>
      <c r="D203" s="25" t="str">
        <f>IF(B203&gt;0,(VLOOKUP($B203,'[1]Engag Pou'!$A$10:$G$109,7,FALSE))," ")</f>
        <v xml:space="preserve"> </v>
      </c>
      <c r="E203" s="26" t="str">
        <f>IF(B203&gt;0,(VLOOKUP($B203,'[1]Engag Pou'!$A$10:$G$109,3,FALSE))," ")</f>
        <v xml:space="preserve"> </v>
      </c>
      <c r="F203" s="27" t="str">
        <f>IF(B203&gt;0,(VLOOKUP($B203,'[1]Engag Pou'!$A$10:$G$109,4,FALSE))," ")</f>
        <v xml:space="preserve"> </v>
      </c>
      <c r="G203" s="28" t="str">
        <f>IF(B203&gt;0,(VLOOKUP($B203,'[1]Engag Pou'!$A$10:$G$109,5,FALSE))," ")</f>
        <v xml:space="preserve"> </v>
      </c>
      <c r="H203" s="29" t="str">
        <f>IF(B203&gt;0,(VLOOKUP($B203,'[1]Engag Pou'!$A$10:$G$109,6,FALSE))," ")</f>
        <v xml:space="preserve"> </v>
      </c>
      <c r="I203" s="38"/>
      <c r="J203" s="29" t="str">
        <f>IF(B203&gt;0,(VLOOKUP($B203,'[1]Engag Pou'!$A$10:$I$109,9,FALSE))," ")</f>
        <v xml:space="preserve"> </v>
      </c>
      <c r="K203" s="37" t="str">
        <f t="shared" si="15"/>
        <v xml:space="preserve"> </v>
      </c>
      <c r="L203" s="31" t="str">
        <f>IF(COUNTIF($G$10:$G203,G203)&lt;2,$G203," ")</f>
        <v xml:space="preserve"> </v>
      </c>
      <c r="M203" s="32">
        <f t="shared" si="16"/>
        <v>1000</v>
      </c>
      <c r="N203" s="31" t="str">
        <f>IF(COUNTIF($G$10:$G203,I203)&lt;3,$G203," ")</f>
        <v xml:space="preserve"> </v>
      </c>
      <c r="O203" s="33">
        <f t="shared" si="17"/>
        <v>92</v>
      </c>
      <c r="P203" s="33" t="str">
        <f t="shared" si="18"/>
        <v/>
      </c>
      <c r="Q203" s="33">
        <f t="shared" si="19"/>
        <v>1000</v>
      </c>
    </row>
    <row r="204" spans="1:17" ht="15" customHeight="1" x14ac:dyDescent="0.25">
      <c r="A204" s="23">
        <v>93</v>
      </c>
      <c r="B204" s="23"/>
      <c r="C204" s="24" t="e">
        <f>IF(A204&gt;0,(VLOOKUP($A102,'[1]Engag Pre'!$A$10:$G$74,3,FALSE))," ")</f>
        <v>#N/A</v>
      </c>
      <c r="D204" s="25" t="str">
        <f>IF(B204&gt;0,(VLOOKUP($B204,'[1]Engag Pou'!$A$10:$G$109,7,FALSE))," ")</f>
        <v xml:space="preserve"> </v>
      </c>
      <c r="E204" s="26" t="str">
        <f>IF(B204&gt;0,(VLOOKUP($B204,'[1]Engag Pou'!$A$10:$G$109,3,FALSE))," ")</f>
        <v xml:space="preserve"> </v>
      </c>
      <c r="F204" s="27" t="str">
        <f>IF(B204&gt;0,(VLOOKUP($B204,'[1]Engag Pou'!$A$10:$G$109,4,FALSE))," ")</f>
        <v xml:space="preserve"> </v>
      </c>
      <c r="G204" s="28" t="str">
        <f>IF(B204&gt;0,(VLOOKUP($B204,'[1]Engag Pou'!$A$10:$G$109,5,FALSE))," ")</f>
        <v xml:space="preserve"> </v>
      </c>
      <c r="H204" s="29" t="str">
        <f>IF(B204&gt;0,(VLOOKUP($B204,'[1]Engag Pou'!$A$10:$G$109,6,FALSE))," ")</f>
        <v xml:space="preserve"> </v>
      </c>
      <c r="I204" s="38"/>
      <c r="J204" s="29" t="str">
        <f>IF(B204&gt;0,(VLOOKUP($B204,'[1]Engag Pou'!$A$10:$I$109,9,FALSE))," ")</f>
        <v xml:space="preserve"> </v>
      </c>
      <c r="K204" s="37" t="str">
        <f t="shared" si="15"/>
        <v xml:space="preserve"> </v>
      </c>
      <c r="L204" s="31" t="str">
        <f>IF(COUNTIF($G$10:$G204,G204)&lt;2,$G204," ")</f>
        <v xml:space="preserve"> </v>
      </c>
      <c r="M204" s="32">
        <f t="shared" si="16"/>
        <v>1000</v>
      </c>
      <c r="N204" s="31" t="str">
        <f>IF(COUNTIF($G$10:$G204,I204)&lt;3,$G204," ")</f>
        <v xml:space="preserve"> </v>
      </c>
      <c r="O204" s="33">
        <f t="shared" si="17"/>
        <v>93</v>
      </c>
      <c r="P204" s="33" t="str">
        <f t="shared" si="18"/>
        <v/>
      </c>
      <c r="Q204" s="33">
        <f t="shared" si="19"/>
        <v>1000</v>
      </c>
    </row>
    <row r="205" spans="1:17" ht="15" customHeight="1" x14ac:dyDescent="0.25">
      <c r="A205" s="23">
        <v>94</v>
      </c>
      <c r="B205" s="23"/>
      <c r="C205" s="24" t="e">
        <f>IF(A205&gt;0,(VLOOKUP($A103,'[1]Engag Pre'!$A$10:$G$74,3,FALSE))," ")</f>
        <v>#N/A</v>
      </c>
      <c r="D205" s="25" t="str">
        <f>IF(B205&gt;0,(VLOOKUP($B205,'[1]Engag Pou'!$A$10:$G$109,7,FALSE))," ")</f>
        <v xml:space="preserve"> </v>
      </c>
      <c r="E205" s="26" t="str">
        <f>IF(B205&gt;0,(VLOOKUP($B205,'[1]Engag Pou'!$A$10:$G$109,3,FALSE))," ")</f>
        <v xml:space="preserve"> </v>
      </c>
      <c r="F205" s="27" t="str">
        <f>IF(B205&gt;0,(VLOOKUP($B205,'[1]Engag Pou'!$A$10:$G$109,4,FALSE))," ")</f>
        <v xml:space="preserve"> </v>
      </c>
      <c r="G205" s="28" t="str">
        <f>IF(B205&gt;0,(VLOOKUP($B205,'[1]Engag Pou'!$A$10:$G$109,5,FALSE))," ")</f>
        <v xml:space="preserve"> </v>
      </c>
      <c r="H205" s="29" t="str">
        <f>IF(B205&gt;0,(VLOOKUP($B205,'[1]Engag Pou'!$A$10:$G$109,6,FALSE))," ")</f>
        <v xml:space="preserve"> </v>
      </c>
      <c r="I205" s="38"/>
      <c r="J205" s="29" t="str">
        <f>IF(B205&gt;0,(VLOOKUP($B205,'[1]Engag Pou'!$A$10:$I$109,9,FALSE))," ")</f>
        <v xml:space="preserve"> </v>
      </c>
      <c r="K205" s="37" t="str">
        <f t="shared" si="15"/>
        <v xml:space="preserve"> </v>
      </c>
      <c r="L205" s="31" t="str">
        <f>IF(COUNTIF($G$10:$G205,G205)&lt;2,$G205," ")</f>
        <v xml:space="preserve"> </v>
      </c>
      <c r="M205" s="32">
        <f t="shared" si="16"/>
        <v>1000</v>
      </c>
      <c r="N205" s="31" t="str">
        <f>IF(COUNTIF($G$10:$G205,I205)&lt;3,$G205," ")</f>
        <v xml:space="preserve"> </v>
      </c>
      <c r="O205" s="33">
        <f t="shared" si="17"/>
        <v>94</v>
      </c>
      <c r="P205" s="33" t="str">
        <f t="shared" si="18"/>
        <v/>
      </c>
      <c r="Q205" s="33">
        <f t="shared" si="19"/>
        <v>1000</v>
      </c>
    </row>
    <row r="206" spans="1:17" ht="15" customHeight="1" x14ac:dyDescent="0.25">
      <c r="A206" s="23">
        <v>95</v>
      </c>
      <c r="B206" s="23"/>
      <c r="C206" s="24" t="e">
        <f>IF(A206&gt;0,(VLOOKUP($A104,'[1]Engag Pre'!$A$10:$G$74,3,FALSE))," ")</f>
        <v>#N/A</v>
      </c>
      <c r="D206" s="25" t="str">
        <f>IF(B206&gt;0,(VLOOKUP($B206,'[1]Engag Pou'!$A$10:$G$109,7,FALSE))," ")</f>
        <v xml:space="preserve"> </v>
      </c>
      <c r="E206" s="26" t="str">
        <f>IF(B206&gt;0,(VLOOKUP($B206,'[1]Engag Pou'!$A$10:$G$109,3,FALSE))," ")</f>
        <v xml:space="preserve"> </v>
      </c>
      <c r="F206" s="27" t="str">
        <f>IF(B206&gt;0,(VLOOKUP($B206,'[1]Engag Pou'!$A$10:$G$109,4,FALSE))," ")</f>
        <v xml:space="preserve"> </v>
      </c>
      <c r="G206" s="28" t="str">
        <f>IF(B206&gt;0,(VLOOKUP($B206,'[1]Engag Pou'!$A$10:$G$109,5,FALSE))," ")</f>
        <v xml:space="preserve"> </v>
      </c>
      <c r="H206" s="29" t="str">
        <f>IF(B206&gt;0,(VLOOKUP($B206,'[1]Engag Pou'!$A$10:$G$109,6,FALSE))," ")</f>
        <v xml:space="preserve"> </v>
      </c>
      <c r="I206" s="38"/>
      <c r="J206" s="29" t="str">
        <f>IF(B206&gt;0,(VLOOKUP($B206,'[1]Engag Pou'!$A$10:$I$109,9,FALSE))," ")</f>
        <v xml:space="preserve"> </v>
      </c>
      <c r="K206" s="37" t="str">
        <f t="shared" si="15"/>
        <v xml:space="preserve"> </v>
      </c>
      <c r="L206" s="31" t="str">
        <f>IF(COUNTIF($G$10:$G206,G206)&lt;2,$G206," ")</f>
        <v xml:space="preserve"> </v>
      </c>
      <c r="M206" s="32">
        <f t="shared" si="16"/>
        <v>1000</v>
      </c>
      <c r="N206" s="31" t="str">
        <f>IF(COUNTIF($G$10:$G206,I206)&lt;3,$G206," ")</f>
        <v xml:space="preserve"> </v>
      </c>
      <c r="O206" s="33">
        <f t="shared" si="17"/>
        <v>95</v>
      </c>
      <c r="P206" s="33" t="str">
        <f t="shared" si="18"/>
        <v/>
      </c>
      <c r="Q206" s="33">
        <f t="shared" si="19"/>
        <v>1000</v>
      </c>
    </row>
    <row r="207" spans="1:17" ht="15" customHeight="1" x14ac:dyDescent="0.25">
      <c r="A207" s="23">
        <v>96</v>
      </c>
      <c r="B207" s="23"/>
      <c r="C207" s="24" t="e">
        <f>IF(A207&gt;0,(VLOOKUP($A105,'[1]Engag Pre'!$A$10:$G$74,3,FALSE))," ")</f>
        <v>#N/A</v>
      </c>
      <c r="D207" s="25" t="str">
        <f>IF(B207&gt;0,(VLOOKUP($B207,'[1]Engag Pou'!$A$10:$G$109,7,FALSE))," ")</f>
        <v xml:space="preserve"> </v>
      </c>
      <c r="E207" s="26" t="str">
        <f>IF(B207&gt;0,(VLOOKUP($B207,'[1]Engag Pou'!$A$10:$G$109,3,FALSE))," ")</f>
        <v xml:space="preserve"> </v>
      </c>
      <c r="F207" s="27" t="str">
        <f>IF(B207&gt;0,(VLOOKUP($B207,'[1]Engag Pou'!$A$10:$G$109,4,FALSE))," ")</f>
        <v xml:space="preserve"> </v>
      </c>
      <c r="G207" s="28" t="str">
        <f>IF(B207&gt;0,(VLOOKUP($B207,'[1]Engag Pou'!$A$10:$G$109,5,FALSE))," ")</f>
        <v xml:space="preserve"> </v>
      </c>
      <c r="H207" s="29" t="str">
        <f>IF(B207&gt;0,(VLOOKUP($B207,'[1]Engag Pou'!$A$10:$G$109,6,FALSE))," ")</f>
        <v xml:space="preserve"> </v>
      </c>
      <c r="I207" s="38"/>
      <c r="J207" s="29" t="str">
        <f>IF(B207&gt;0,(VLOOKUP($B207,'[1]Engag Pou'!$A$10:$I$109,9,FALSE))," ")</f>
        <v xml:space="preserve"> </v>
      </c>
      <c r="K207" s="37" t="str">
        <f t="shared" si="15"/>
        <v xml:space="preserve"> </v>
      </c>
      <c r="L207" s="31" t="str">
        <f>IF(COUNTIF($G$10:$G207,G207)&lt;2,$G207," ")</f>
        <v xml:space="preserve"> </v>
      </c>
      <c r="M207" s="32">
        <f t="shared" si="16"/>
        <v>1000</v>
      </c>
      <c r="N207" s="31" t="str">
        <f>IF(COUNTIF($G$10:$G207,I207)&lt;3,$G207," ")</f>
        <v xml:space="preserve"> </v>
      </c>
      <c r="O207" s="33">
        <f t="shared" si="17"/>
        <v>96</v>
      </c>
      <c r="P207" s="33" t="str">
        <f t="shared" si="18"/>
        <v/>
      </c>
      <c r="Q207" s="33">
        <f t="shared" si="19"/>
        <v>1000</v>
      </c>
    </row>
    <row r="208" spans="1:17" ht="15" customHeight="1" x14ac:dyDescent="0.25">
      <c r="A208" s="23">
        <v>97</v>
      </c>
      <c r="B208" s="23"/>
      <c r="C208" s="24" t="e">
        <f>IF(A208&gt;0,(VLOOKUP($A106,'[1]Engag Pre'!$A$10:$G$74,3,FALSE))," ")</f>
        <v>#N/A</v>
      </c>
      <c r="D208" s="25" t="str">
        <f>IF(B208&gt;0,(VLOOKUP($B208,'[1]Engag Pou'!$A$10:$G$109,7,FALSE))," ")</f>
        <v xml:space="preserve"> </v>
      </c>
      <c r="E208" s="26" t="str">
        <f>IF(B208&gt;0,(VLOOKUP($B208,'[1]Engag Pou'!$A$10:$G$109,3,FALSE))," ")</f>
        <v xml:space="preserve"> </v>
      </c>
      <c r="F208" s="27" t="str">
        <f>IF(B208&gt;0,(VLOOKUP($B208,'[1]Engag Pou'!$A$10:$G$109,4,FALSE))," ")</f>
        <v xml:space="preserve"> </v>
      </c>
      <c r="G208" s="28" t="str">
        <f>IF(B208&gt;0,(VLOOKUP($B208,'[1]Engag Pou'!$A$10:$G$109,5,FALSE))," ")</f>
        <v xml:space="preserve"> </v>
      </c>
      <c r="H208" s="29" t="str">
        <f>IF(B208&gt;0,(VLOOKUP($B208,'[1]Engag Pou'!$A$10:$G$109,6,FALSE))," ")</f>
        <v xml:space="preserve"> </v>
      </c>
      <c r="I208" s="38"/>
      <c r="J208" s="29" t="str">
        <f>IF(B208&gt;0,(VLOOKUP($B208,'[1]Engag Pou'!$A$10:$I$109,9,FALSE))," ")</f>
        <v xml:space="preserve"> </v>
      </c>
      <c r="K208" s="37" t="str">
        <f t="shared" si="15"/>
        <v xml:space="preserve"> </v>
      </c>
      <c r="L208" s="31" t="str">
        <f>IF(COUNTIF($G$10:$G208,G208)&lt;2,$G208," ")</f>
        <v xml:space="preserve"> </v>
      </c>
      <c r="M208" s="32">
        <f t="shared" si="16"/>
        <v>1000</v>
      </c>
      <c r="N208" s="31" t="str">
        <f>IF(COUNTIF($G$10:$G208,I208)&lt;3,$G208," ")</f>
        <v xml:space="preserve"> </v>
      </c>
      <c r="O208" s="33">
        <f t="shared" si="17"/>
        <v>97</v>
      </c>
      <c r="P208" s="33" t="str">
        <f t="shared" si="18"/>
        <v/>
      </c>
      <c r="Q208" s="33">
        <f t="shared" si="19"/>
        <v>1000</v>
      </c>
    </row>
    <row r="209" spans="1:17" ht="15" customHeight="1" x14ac:dyDescent="0.25">
      <c r="A209" s="23">
        <v>98</v>
      </c>
      <c r="B209" s="23"/>
      <c r="C209" s="24" t="e">
        <f>IF(A209&gt;0,(VLOOKUP($A107,'[1]Engag Pre'!$A$10:$G$74,3,FALSE))," ")</f>
        <v>#N/A</v>
      </c>
      <c r="D209" s="25" t="str">
        <f>IF(B209&gt;0,(VLOOKUP($B209,'[1]Engag Pou'!$A$10:$G$109,7,FALSE))," ")</f>
        <v xml:space="preserve"> </v>
      </c>
      <c r="E209" s="26" t="str">
        <f>IF(B209&gt;0,(VLOOKUP($B209,'[1]Engag Pou'!$A$10:$G$109,3,FALSE))," ")</f>
        <v xml:space="preserve"> </v>
      </c>
      <c r="F209" s="27" t="str">
        <f>IF(B209&gt;0,(VLOOKUP($B209,'[1]Engag Pou'!$A$10:$G$109,4,FALSE))," ")</f>
        <v xml:space="preserve"> </v>
      </c>
      <c r="G209" s="28" t="str">
        <f>IF(B209&gt;0,(VLOOKUP($B209,'[1]Engag Pou'!$A$10:$G$109,5,FALSE))," ")</f>
        <v xml:space="preserve"> </v>
      </c>
      <c r="H209" s="29" t="str">
        <f>IF(B209&gt;0,(VLOOKUP($B209,'[1]Engag Pou'!$A$10:$G$109,6,FALSE))," ")</f>
        <v xml:space="preserve"> </v>
      </c>
      <c r="I209" s="38"/>
      <c r="J209" s="29" t="str">
        <f>IF(B209&gt;0,(VLOOKUP($B209,'[1]Engag Pou'!$A$10:$I$109,9,FALSE))," ")</f>
        <v xml:space="preserve"> </v>
      </c>
      <c r="K209" s="37" t="str">
        <f t="shared" si="15"/>
        <v xml:space="preserve"> </v>
      </c>
      <c r="L209" s="31" t="str">
        <f>IF(COUNTIF($G$10:$G209,G209)&lt;2,$G209," ")</f>
        <v xml:space="preserve"> </v>
      </c>
      <c r="M209" s="32">
        <f t="shared" si="16"/>
        <v>1000</v>
      </c>
      <c r="N209" s="31" t="str">
        <f>IF(COUNTIF($G$10:$G209,I209)&lt;3,$G209," ")</f>
        <v xml:space="preserve"> </v>
      </c>
      <c r="O209" s="33">
        <f t="shared" si="17"/>
        <v>98</v>
      </c>
      <c r="P209" s="33" t="str">
        <f t="shared" si="18"/>
        <v/>
      </c>
      <c r="Q209" s="33">
        <f t="shared" si="19"/>
        <v>1000</v>
      </c>
    </row>
    <row r="210" spans="1:17" ht="15" customHeight="1" x14ac:dyDescent="0.25">
      <c r="A210" s="23">
        <v>99</v>
      </c>
      <c r="B210" s="23"/>
      <c r="C210" s="24" t="e">
        <f>IF(A210&gt;0,(VLOOKUP($A108,'[1]Engag Pre'!$A$10:$G$74,3,FALSE))," ")</f>
        <v>#N/A</v>
      </c>
      <c r="D210" s="25" t="str">
        <f>IF(B210&gt;0,(VLOOKUP($B210,'[1]Engag Pou'!$A$10:$G$109,7,FALSE))," ")</f>
        <v xml:space="preserve"> </v>
      </c>
      <c r="E210" s="26" t="str">
        <f>IF(B210&gt;0,(VLOOKUP($B210,'[1]Engag Pou'!$A$10:$G$109,3,FALSE))," ")</f>
        <v xml:space="preserve"> </v>
      </c>
      <c r="F210" s="27" t="str">
        <f>IF(B210&gt;0,(VLOOKUP($B210,'[1]Engag Pou'!$A$10:$G$109,4,FALSE))," ")</f>
        <v xml:space="preserve"> </v>
      </c>
      <c r="G210" s="28" t="str">
        <f>IF(B210&gt;0,(VLOOKUP($B210,'[1]Engag Pou'!$A$10:$G$109,5,FALSE))," ")</f>
        <v xml:space="preserve"> </v>
      </c>
      <c r="H210" s="29" t="str">
        <f>IF(B210&gt;0,(VLOOKUP($B210,'[1]Engag Pou'!$A$10:$G$109,6,FALSE))," ")</f>
        <v xml:space="preserve"> </v>
      </c>
      <c r="I210" s="38"/>
      <c r="J210" s="29" t="str">
        <f>IF(B210&gt;0,(VLOOKUP($B210,'[1]Engag Pou'!$A$10:$I$109,9,FALSE))," ")</f>
        <v xml:space="preserve"> </v>
      </c>
      <c r="K210" s="37" t="str">
        <f t="shared" si="15"/>
        <v xml:space="preserve"> </v>
      </c>
      <c r="L210" s="31" t="str">
        <f>IF(COUNTIF($G$10:$G210,G210)&lt;2,$G210," ")</f>
        <v xml:space="preserve"> </v>
      </c>
      <c r="M210" s="32">
        <f t="shared" si="16"/>
        <v>1000</v>
      </c>
      <c r="N210" s="31" t="str">
        <f>IF(COUNTIF($G$10:$G210,I210)&lt;3,$G210," ")</f>
        <v xml:space="preserve"> </v>
      </c>
      <c r="O210" s="33">
        <f t="shared" si="17"/>
        <v>99</v>
      </c>
      <c r="P210" s="33" t="str">
        <f t="shared" si="18"/>
        <v/>
      </c>
      <c r="Q210" s="33">
        <f t="shared" si="19"/>
        <v>1000</v>
      </c>
    </row>
    <row r="211" spans="1:17" ht="15" customHeight="1" x14ac:dyDescent="0.25">
      <c r="A211" s="23">
        <v>100</v>
      </c>
      <c r="B211" s="23"/>
      <c r="C211" s="24" t="e">
        <f>IF(A211&gt;0,(VLOOKUP($A109,'[1]Engag Pre'!$A$10:$G$74,3,FALSE))," ")</f>
        <v>#N/A</v>
      </c>
      <c r="D211" s="25" t="str">
        <f>IF(B211&gt;0,(VLOOKUP($B211,'[1]Engag Pou'!$A$10:$G$109,7,FALSE))," ")</f>
        <v xml:space="preserve"> </v>
      </c>
      <c r="E211" s="26" t="str">
        <f>IF(B211&gt;0,(VLOOKUP($B211,'[1]Engag Pou'!$A$10:$G$109,3,FALSE))," ")</f>
        <v xml:space="preserve"> </v>
      </c>
      <c r="F211" s="27" t="str">
        <f>IF(B211&gt;0,(VLOOKUP($B211,'[1]Engag Pou'!$A$10:$G$109,4,FALSE))," ")</f>
        <v xml:space="preserve"> </v>
      </c>
      <c r="G211" s="28" t="str">
        <f>IF(B211&gt;0,(VLOOKUP($B211,'[1]Engag Pou'!$A$10:$G$109,5,FALSE))," ")</f>
        <v xml:space="preserve"> </v>
      </c>
      <c r="H211" s="29" t="str">
        <f>IF(B211&gt;0,(VLOOKUP($B211,'[1]Engag Pou'!$A$10:$G$109,6,FALSE))," ")</f>
        <v xml:space="preserve"> </v>
      </c>
      <c r="I211" s="38"/>
      <c r="J211" s="29" t="str">
        <f>IF(B211&gt;0,(VLOOKUP($B211,'[1]Engag Pou'!$A$10:$I$109,9,FALSE))," ")</f>
        <v xml:space="preserve"> </v>
      </c>
      <c r="K211" s="37" t="str">
        <f t="shared" si="15"/>
        <v xml:space="preserve"> </v>
      </c>
      <c r="L211" s="31" t="str">
        <f>IF(COUNTIF($G$10:$G211,G211)&lt;2,$G211," ")</f>
        <v xml:space="preserve"> </v>
      </c>
      <c r="M211" s="32">
        <f t="shared" si="16"/>
        <v>1000</v>
      </c>
      <c r="N211" s="31" t="str">
        <f>IF(COUNTIF($G$10:$G211,I211)&lt;3,$G211," ")</f>
        <v xml:space="preserve"> </v>
      </c>
      <c r="O211" s="33">
        <f t="shared" si="17"/>
        <v>100</v>
      </c>
      <c r="P211" s="33" t="str">
        <f t="shared" si="18"/>
        <v/>
      </c>
      <c r="Q211" s="33">
        <f t="shared" si="19"/>
        <v>1000</v>
      </c>
    </row>
  </sheetData>
  <mergeCells count="6">
    <mergeCell ref="E1:F1"/>
    <mergeCell ref="H1:I1"/>
    <mergeCell ref="E2:F2"/>
    <mergeCell ref="E3:H3"/>
    <mergeCell ref="A8:I8"/>
    <mergeCell ref="A110:I1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workbookViewId="0">
      <selection sqref="A1:XFD1048576"/>
    </sheetView>
  </sheetViews>
  <sheetFormatPr baseColWidth="10" defaultRowHeight="12" x14ac:dyDescent="0.2"/>
  <cols>
    <col min="1" max="2" width="5.7109375" style="33" customWidth="1"/>
    <col min="3" max="3" width="18.85546875" style="33" hidden="1" customWidth="1"/>
    <col min="4" max="4" width="11.42578125" style="33" customWidth="1"/>
    <col min="5" max="5" width="23.42578125" style="33" customWidth="1"/>
    <col min="6" max="6" width="15.7109375" style="33" customWidth="1"/>
    <col min="7" max="7" width="28.42578125" style="33" customWidth="1"/>
    <col min="8" max="8" width="14.28515625" style="33" customWidth="1"/>
    <col min="9" max="10" width="10" style="33" customWidth="1"/>
    <col min="11" max="11" width="11.42578125" style="33"/>
    <col min="12" max="12" width="7.140625" style="33" hidden="1" customWidth="1"/>
    <col min="13" max="13" width="5.140625" style="33" hidden="1" customWidth="1"/>
    <col min="14" max="14" width="7.140625" style="33" hidden="1" customWidth="1"/>
    <col min="15" max="15" width="3.7109375" style="33" hidden="1" customWidth="1"/>
    <col min="16" max="16" width="7.140625" style="33" hidden="1" customWidth="1"/>
    <col min="17" max="17" width="11.42578125" style="33" hidden="1" customWidth="1"/>
    <col min="18" max="18" width="14.28515625" style="33" customWidth="1"/>
    <col min="19" max="20" width="10" style="33" customWidth="1"/>
    <col min="21" max="256" width="11.42578125" style="33"/>
    <col min="257" max="258" width="5.7109375" style="33" customWidth="1"/>
    <col min="259" max="259" width="0" style="33" hidden="1" customWidth="1"/>
    <col min="260" max="260" width="11.42578125" style="33" customWidth="1"/>
    <col min="261" max="261" width="23.42578125" style="33" customWidth="1"/>
    <col min="262" max="262" width="15.7109375" style="33" customWidth="1"/>
    <col min="263" max="263" width="28.42578125" style="33" customWidth="1"/>
    <col min="264" max="264" width="14.28515625" style="33" customWidth="1"/>
    <col min="265" max="266" width="10" style="33" customWidth="1"/>
    <col min="267" max="267" width="11.42578125" style="33"/>
    <col min="268" max="273" width="0" style="33" hidden="1" customWidth="1"/>
    <col min="274" max="274" width="14.28515625" style="33" customWidth="1"/>
    <col min="275" max="276" width="10" style="33" customWidth="1"/>
    <col min="277" max="512" width="11.42578125" style="33"/>
    <col min="513" max="514" width="5.7109375" style="33" customWidth="1"/>
    <col min="515" max="515" width="0" style="33" hidden="1" customWidth="1"/>
    <col min="516" max="516" width="11.42578125" style="33" customWidth="1"/>
    <col min="517" max="517" width="23.42578125" style="33" customWidth="1"/>
    <col min="518" max="518" width="15.7109375" style="33" customWidth="1"/>
    <col min="519" max="519" width="28.42578125" style="33" customWidth="1"/>
    <col min="520" max="520" width="14.28515625" style="33" customWidth="1"/>
    <col min="521" max="522" width="10" style="33" customWidth="1"/>
    <col min="523" max="523" width="11.42578125" style="33"/>
    <col min="524" max="529" width="0" style="33" hidden="1" customWidth="1"/>
    <col min="530" max="530" width="14.28515625" style="33" customWidth="1"/>
    <col min="531" max="532" width="10" style="33" customWidth="1"/>
    <col min="533" max="768" width="11.42578125" style="33"/>
    <col min="769" max="770" width="5.7109375" style="33" customWidth="1"/>
    <col min="771" max="771" width="0" style="33" hidden="1" customWidth="1"/>
    <col min="772" max="772" width="11.42578125" style="33" customWidth="1"/>
    <col min="773" max="773" width="23.42578125" style="33" customWidth="1"/>
    <col min="774" max="774" width="15.7109375" style="33" customWidth="1"/>
    <col min="775" max="775" width="28.42578125" style="33" customWidth="1"/>
    <col min="776" max="776" width="14.28515625" style="33" customWidth="1"/>
    <col min="777" max="778" width="10" style="33" customWidth="1"/>
    <col min="779" max="779" width="11.42578125" style="33"/>
    <col min="780" max="785" width="0" style="33" hidden="1" customWidth="1"/>
    <col min="786" max="786" width="14.28515625" style="33" customWidth="1"/>
    <col min="787" max="788" width="10" style="33" customWidth="1"/>
    <col min="789" max="1024" width="11.42578125" style="33"/>
    <col min="1025" max="1026" width="5.7109375" style="33" customWidth="1"/>
    <col min="1027" max="1027" width="0" style="33" hidden="1" customWidth="1"/>
    <col min="1028" max="1028" width="11.42578125" style="33" customWidth="1"/>
    <col min="1029" max="1029" width="23.42578125" style="33" customWidth="1"/>
    <col min="1030" max="1030" width="15.7109375" style="33" customWidth="1"/>
    <col min="1031" max="1031" width="28.42578125" style="33" customWidth="1"/>
    <col min="1032" max="1032" width="14.28515625" style="33" customWidth="1"/>
    <col min="1033" max="1034" width="10" style="33" customWidth="1"/>
    <col min="1035" max="1035" width="11.42578125" style="33"/>
    <col min="1036" max="1041" width="0" style="33" hidden="1" customWidth="1"/>
    <col min="1042" max="1042" width="14.28515625" style="33" customWidth="1"/>
    <col min="1043" max="1044" width="10" style="33" customWidth="1"/>
    <col min="1045" max="1280" width="11.42578125" style="33"/>
    <col min="1281" max="1282" width="5.7109375" style="33" customWidth="1"/>
    <col min="1283" max="1283" width="0" style="33" hidden="1" customWidth="1"/>
    <col min="1284" max="1284" width="11.42578125" style="33" customWidth="1"/>
    <col min="1285" max="1285" width="23.42578125" style="33" customWidth="1"/>
    <col min="1286" max="1286" width="15.7109375" style="33" customWidth="1"/>
    <col min="1287" max="1287" width="28.42578125" style="33" customWidth="1"/>
    <col min="1288" max="1288" width="14.28515625" style="33" customWidth="1"/>
    <col min="1289" max="1290" width="10" style="33" customWidth="1"/>
    <col min="1291" max="1291" width="11.42578125" style="33"/>
    <col min="1292" max="1297" width="0" style="33" hidden="1" customWidth="1"/>
    <col min="1298" max="1298" width="14.28515625" style="33" customWidth="1"/>
    <col min="1299" max="1300" width="10" style="33" customWidth="1"/>
    <col min="1301" max="1536" width="11.42578125" style="33"/>
    <col min="1537" max="1538" width="5.7109375" style="33" customWidth="1"/>
    <col min="1539" max="1539" width="0" style="33" hidden="1" customWidth="1"/>
    <col min="1540" max="1540" width="11.42578125" style="33" customWidth="1"/>
    <col min="1541" max="1541" width="23.42578125" style="33" customWidth="1"/>
    <col min="1542" max="1542" width="15.7109375" style="33" customWidth="1"/>
    <col min="1543" max="1543" width="28.42578125" style="33" customWidth="1"/>
    <col min="1544" max="1544" width="14.28515625" style="33" customWidth="1"/>
    <col min="1545" max="1546" width="10" style="33" customWidth="1"/>
    <col min="1547" max="1547" width="11.42578125" style="33"/>
    <col min="1548" max="1553" width="0" style="33" hidden="1" customWidth="1"/>
    <col min="1554" max="1554" width="14.28515625" style="33" customWidth="1"/>
    <col min="1555" max="1556" width="10" style="33" customWidth="1"/>
    <col min="1557" max="1792" width="11.42578125" style="33"/>
    <col min="1793" max="1794" width="5.7109375" style="33" customWidth="1"/>
    <col min="1795" max="1795" width="0" style="33" hidden="1" customWidth="1"/>
    <col min="1796" max="1796" width="11.42578125" style="33" customWidth="1"/>
    <col min="1797" max="1797" width="23.42578125" style="33" customWidth="1"/>
    <col min="1798" max="1798" width="15.7109375" style="33" customWidth="1"/>
    <col min="1799" max="1799" width="28.42578125" style="33" customWidth="1"/>
    <col min="1800" max="1800" width="14.28515625" style="33" customWidth="1"/>
    <col min="1801" max="1802" width="10" style="33" customWidth="1"/>
    <col min="1803" max="1803" width="11.42578125" style="33"/>
    <col min="1804" max="1809" width="0" style="33" hidden="1" customWidth="1"/>
    <col min="1810" max="1810" width="14.28515625" style="33" customWidth="1"/>
    <col min="1811" max="1812" width="10" style="33" customWidth="1"/>
    <col min="1813" max="2048" width="11.42578125" style="33"/>
    <col min="2049" max="2050" width="5.7109375" style="33" customWidth="1"/>
    <col min="2051" max="2051" width="0" style="33" hidden="1" customWidth="1"/>
    <col min="2052" max="2052" width="11.42578125" style="33" customWidth="1"/>
    <col min="2053" max="2053" width="23.42578125" style="33" customWidth="1"/>
    <col min="2054" max="2054" width="15.7109375" style="33" customWidth="1"/>
    <col min="2055" max="2055" width="28.42578125" style="33" customWidth="1"/>
    <col min="2056" max="2056" width="14.28515625" style="33" customWidth="1"/>
    <col min="2057" max="2058" width="10" style="33" customWidth="1"/>
    <col min="2059" max="2059" width="11.42578125" style="33"/>
    <col min="2060" max="2065" width="0" style="33" hidden="1" customWidth="1"/>
    <col min="2066" max="2066" width="14.28515625" style="33" customWidth="1"/>
    <col min="2067" max="2068" width="10" style="33" customWidth="1"/>
    <col min="2069" max="2304" width="11.42578125" style="33"/>
    <col min="2305" max="2306" width="5.7109375" style="33" customWidth="1"/>
    <col min="2307" max="2307" width="0" style="33" hidden="1" customWidth="1"/>
    <col min="2308" max="2308" width="11.42578125" style="33" customWidth="1"/>
    <col min="2309" max="2309" width="23.42578125" style="33" customWidth="1"/>
    <col min="2310" max="2310" width="15.7109375" style="33" customWidth="1"/>
    <col min="2311" max="2311" width="28.42578125" style="33" customWidth="1"/>
    <col min="2312" max="2312" width="14.28515625" style="33" customWidth="1"/>
    <col min="2313" max="2314" width="10" style="33" customWidth="1"/>
    <col min="2315" max="2315" width="11.42578125" style="33"/>
    <col min="2316" max="2321" width="0" style="33" hidden="1" customWidth="1"/>
    <col min="2322" max="2322" width="14.28515625" style="33" customWidth="1"/>
    <col min="2323" max="2324" width="10" style="33" customWidth="1"/>
    <col min="2325" max="2560" width="11.42578125" style="33"/>
    <col min="2561" max="2562" width="5.7109375" style="33" customWidth="1"/>
    <col min="2563" max="2563" width="0" style="33" hidden="1" customWidth="1"/>
    <col min="2564" max="2564" width="11.42578125" style="33" customWidth="1"/>
    <col min="2565" max="2565" width="23.42578125" style="33" customWidth="1"/>
    <col min="2566" max="2566" width="15.7109375" style="33" customWidth="1"/>
    <col min="2567" max="2567" width="28.42578125" style="33" customWidth="1"/>
    <col min="2568" max="2568" width="14.28515625" style="33" customWidth="1"/>
    <col min="2569" max="2570" width="10" style="33" customWidth="1"/>
    <col min="2571" max="2571" width="11.42578125" style="33"/>
    <col min="2572" max="2577" width="0" style="33" hidden="1" customWidth="1"/>
    <col min="2578" max="2578" width="14.28515625" style="33" customWidth="1"/>
    <col min="2579" max="2580" width="10" style="33" customWidth="1"/>
    <col min="2581" max="2816" width="11.42578125" style="33"/>
    <col min="2817" max="2818" width="5.7109375" style="33" customWidth="1"/>
    <col min="2819" max="2819" width="0" style="33" hidden="1" customWidth="1"/>
    <col min="2820" max="2820" width="11.42578125" style="33" customWidth="1"/>
    <col min="2821" max="2821" width="23.42578125" style="33" customWidth="1"/>
    <col min="2822" max="2822" width="15.7109375" style="33" customWidth="1"/>
    <col min="2823" max="2823" width="28.42578125" style="33" customWidth="1"/>
    <col min="2824" max="2824" width="14.28515625" style="33" customWidth="1"/>
    <col min="2825" max="2826" width="10" style="33" customWidth="1"/>
    <col min="2827" max="2827" width="11.42578125" style="33"/>
    <col min="2828" max="2833" width="0" style="33" hidden="1" customWidth="1"/>
    <col min="2834" max="2834" width="14.28515625" style="33" customWidth="1"/>
    <col min="2835" max="2836" width="10" style="33" customWidth="1"/>
    <col min="2837" max="3072" width="11.42578125" style="33"/>
    <col min="3073" max="3074" width="5.7109375" style="33" customWidth="1"/>
    <col min="3075" max="3075" width="0" style="33" hidden="1" customWidth="1"/>
    <col min="3076" max="3076" width="11.42578125" style="33" customWidth="1"/>
    <col min="3077" max="3077" width="23.42578125" style="33" customWidth="1"/>
    <col min="3078" max="3078" width="15.7109375" style="33" customWidth="1"/>
    <col min="3079" max="3079" width="28.42578125" style="33" customWidth="1"/>
    <col min="3080" max="3080" width="14.28515625" style="33" customWidth="1"/>
    <col min="3081" max="3082" width="10" style="33" customWidth="1"/>
    <col min="3083" max="3083" width="11.42578125" style="33"/>
    <col min="3084" max="3089" width="0" style="33" hidden="1" customWidth="1"/>
    <col min="3090" max="3090" width="14.28515625" style="33" customWidth="1"/>
    <col min="3091" max="3092" width="10" style="33" customWidth="1"/>
    <col min="3093" max="3328" width="11.42578125" style="33"/>
    <col min="3329" max="3330" width="5.7109375" style="33" customWidth="1"/>
    <col min="3331" max="3331" width="0" style="33" hidden="1" customWidth="1"/>
    <col min="3332" max="3332" width="11.42578125" style="33" customWidth="1"/>
    <col min="3333" max="3333" width="23.42578125" style="33" customWidth="1"/>
    <col min="3334" max="3334" width="15.7109375" style="33" customWidth="1"/>
    <col min="3335" max="3335" width="28.42578125" style="33" customWidth="1"/>
    <col min="3336" max="3336" width="14.28515625" style="33" customWidth="1"/>
    <col min="3337" max="3338" width="10" style="33" customWidth="1"/>
    <col min="3339" max="3339" width="11.42578125" style="33"/>
    <col min="3340" max="3345" width="0" style="33" hidden="1" customWidth="1"/>
    <col min="3346" max="3346" width="14.28515625" style="33" customWidth="1"/>
    <col min="3347" max="3348" width="10" style="33" customWidth="1"/>
    <col min="3349" max="3584" width="11.42578125" style="33"/>
    <col min="3585" max="3586" width="5.7109375" style="33" customWidth="1"/>
    <col min="3587" max="3587" width="0" style="33" hidden="1" customWidth="1"/>
    <col min="3588" max="3588" width="11.42578125" style="33" customWidth="1"/>
    <col min="3589" max="3589" width="23.42578125" style="33" customWidth="1"/>
    <col min="3590" max="3590" width="15.7109375" style="33" customWidth="1"/>
    <col min="3591" max="3591" width="28.42578125" style="33" customWidth="1"/>
    <col min="3592" max="3592" width="14.28515625" style="33" customWidth="1"/>
    <col min="3593" max="3594" width="10" style="33" customWidth="1"/>
    <col min="3595" max="3595" width="11.42578125" style="33"/>
    <col min="3596" max="3601" width="0" style="33" hidden="1" customWidth="1"/>
    <col min="3602" max="3602" width="14.28515625" style="33" customWidth="1"/>
    <col min="3603" max="3604" width="10" style="33" customWidth="1"/>
    <col min="3605" max="3840" width="11.42578125" style="33"/>
    <col min="3841" max="3842" width="5.7109375" style="33" customWidth="1"/>
    <col min="3843" max="3843" width="0" style="33" hidden="1" customWidth="1"/>
    <col min="3844" max="3844" width="11.42578125" style="33" customWidth="1"/>
    <col min="3845" max="3845" width="23.42578125" style="33" customWidth="1"/>
    <col min="3846" max="3846" width="15.7109375" style="33" customWidth="1"/>
    <col min="3847" max="3847" width="28.42578125" style="33" customWidth="1"/>
    <col min="3848" max="3848" width="14.28515625" style="33" customWidth="1"/>
    <col min="3849" max="3850" width="10" style="33" customWidth="1"/>
    <col min="3851" max="3851" width="11.42578125" style="33"/>
    <col min="3852" max="3857" width="0" style="33" hidden="1" customWidth="1"/>
    <col min="3858" max="3858" width="14.28515625" style="33" customWidth="1"/>
    <col min="3859" max="3860" width="10" style="33" customWidth="1"/>
    <col min="3861" max="4096" width="11.42578125" style="33"/>
    <col min="4097" max="4098" width="5.7109375" style="33" customWidth="1"/>
    <col min="4099" max="4099" width="0" style="33" hidden="1" customWidth="1"/>
    <col min="4100" max="4100" width="11.42578125" style="33" customWidth="1"/>
    <col min="4101" max="4101" width="23.42578125" style="33" customWidth="1"/>
    <col min="4102" max="4102" width="15.7109375" style="33" customWidth="1"/>
    <col min="4103" max="4103" width="28.42578125" style="33" customWidth="1"/>
    <col min="4104" max="4104" width="14.28515625" style="33" customWidth="1"/>
    <col min="4105" max="4106" width="10" style="33" customWidth="1"/>
    <col min="4107" max="4107" width="11.42578125" style="33"/>
    <col min="4108" max="4113" width="0" style="33" hidden="1" customWidth="1"/>
    <col min="4114" max="4114" width="14.28515625" style="33" customWidth="1"/>
    <col min="4115" max="4116" width="10" style="33" customWidth="1"/>
    <col min="4117" max="4352" width="11.42578125" style="33"/>
    <col min="4353" max="4354" width="5.7109375" style="33" customWidth="1"/>
    <col min="4355" max="4355" width="0" style="33" hidden="1" customWidth="1"/>
    <col min="4356" max="4356" width="11.42578125" style="33" customWidth="1"/>
    <col min="4357" max="4357" width="23.42578125" style="33" customWidth="1"/>
    <col min="4358" max="4358" width="15.7109375" style="33" customWidth="1"/>
    <col min="4359" max="4359" width="28.42578125" style="33" customWidth="1"/>
    <col min="4360" max="4360" width="14.28515625" style="33" customWidth="1"/>
    <col min="4361" max="4362" width="10" style="33" customWidth="1"/>
    <col min="4363" max="4363" width="11.42578125" style="33"/>
    <col min="4364" max="4369" width="0" style="33" hidden="1" customWidth="1"/>
    <col min="4370" max="4370" width="14.28515625" style="33" customWidth="1"/>
    <col min="4371" max="4372" width="10" style="33" customWidth="1"/>
    <col min="4373" max="4608" width="11.42578125" style="33"/>
    <col min="4609" max="4610" width="5.7109375" style="33" customWidth="1"/>
    <col min="4611" max="4611" width="0" style="33" hidden="1" customWidth="1"/>
    <col min="4612" max="4612" width="11.42578125" style="33" customWidth="1"/>
    <col min="4613" max="4613" width="23.42578125" style="33" customWidth="1"/>
    <col min="4614" max="4614" width="15.7109375" style="33" customWidth="1"/>
    <col min="4615" max="4615" width="28.42578125" style="33" customWidth="1"/>
    <col min="4616" max="4616" width="14.28515625" style="33" customWidth="1"/>
    <col min="4617" max="4618" width="10" style="33" customWidth="1"/>
    <col min="4619" max="4619" width="11.42578125" style="33"/>
    <col min="4620" max="4625" width="0" style="33" hidden="1" customWidth="1"/>
    <col min="4626" max="4626" width="14.28515625" style="33" customWidth="1"/>
    <col min="4627" max="4628" width="10" style="33" customWidth="1"/>
    <col min="4629" max="4864" width="11.42578125" style="33"/>
    <col min="4865" max="4866" width="5.7109375" style="33" customWidth="1"/>
    <col min="4867" max="4867" width="0" style="33" hidden="1" customWidth="1"/>
    <col min="4868" max="4868" width="11.42578125" style="33" customWidth="1"/>
    <col min="4869" max="4869" width="23.42578125" style="33" customWidth="1"/>
    <col min="4870" max="4870" width="15.7109375" style="33" customWidth="1"/>
    <col min="4871" max="4871" width="28.42578125" style="33" customWidth="1"/>
    <col min="4872" max="4872" width="14.28515625" style="33" customWidth="1"/>
    <col min="4873" max="4874" width="10" style="33" customWidth="1"/>
    <col min="4875" max="4875" width="11.42578125" style="33"/>
    <col min="4876" max="4881" width="0" style="33" hidden="1" customWidth="1"/>
    <col min="4882" max="4882" width="14.28515625" style="33" customWidth="1"/>
    <col min="4883" max="4884" width="10" style="33" customWidth="1"/>
    <col min="4885" max="5120" width="11.42578125" style="33"/>
    <col min="5121" max="5122" width="5.7109375" style="33" customWidth="1"/>
    <col min="5123" max="5123" width="0" style="33" hidden="1" customWidth="1"/>
    <col min="5124" max="5124" width="11.42578125" style="33" customWidth="1"/>
    <col min="5125" max="5125" width="23.42578125" style="33" customWidth="1"/>
    <col min="5126" max="5126" width="15.7109375" style="33" customWidth="1"/>
    <col min="5127" max="5127" width="28.42578125" style="33" customWidth="1"/>
    <col min="5128" max="5128" width="14.28515625" style="33" customWidth="1"/>
    <col min="5129" max="5130" width="10" style="33" customWidth="1"/>
    <col min="5131" max="5131" width="11.42578125" style="33"/>
    <col min="5132" max="5137" width="0" style="33" hidden="1" customWidth="1"/>
    <col min="5138" max="5138" width="14.28515625" style="33" customWidth="1"/>
    <col min="5139" max="5140" width="10" style="33" customWidth="1"/>
    <col min="5141" max="5376" width="11.42578125" style="33"/>
    <col min="5377" max="5378" width="5.7109375" style="33" customWidth="1"/>
    <col min="5379" max="5379" width="0" style="33" hidden="1" customWidth="1"/>
    <col min="5380" max="5380" width="11.42578125" style="33" customWidth="1"/>
    <col min="5381" max="5381" width="23.42578125" style="33" customWidth="1"/>
    <col min="5382" max="5382" width="15.7109375" style="33" customWidth="1"/>
    <col min="5383" max="5383" width="28.42578125" style="33" customWidth="1"/>
    <col min="5384" max="5384" width="14.28515625" style="33" customWidth="1"/>
    <col min="5385" max="5386" width="10" style="33" customWidth="1"/>
    <col min="5387" max="5387" width="11.42578125" style="33"/>
    <col min="5388" max="5393" width="0" style="33" hidden="1" customWidth="1"/>
    <col min="5394" max="5394" width="14.28515625" style="33" customWidth="1"/>
    <col min="5395" max="5396" width="10" style="33" customWidth="1"/>
    <col min="5397" max="5632" width="11.42578125" style="33"/>
    <col min="5633" max="5634" width="5.7109375" style="33" customWidth="1"/>
    <col min="5635" max="5635" width="0" style="33" hidden="1" customWidth="1"/>
    <col min="5636" max="5636" width="11.42578125" style="33" customWidth="1"/>
    <col min="5637" max="5637" width="23.42578125" style="33" customWidth="1"/>
    <col min="5638" max="5638" width="15.7109375" style="33" customWidth="1"/>
    <col min="5639" max="5639" width="28.42578125" style="33" customWidth="1"/>
    <col min="5640" max="5640" width="14.28515625" style="33" customWidth="1"/>
    <col min="5641" max="5642" width="10" style="33" customWidth="1"/>
    <col min="5643" max="5643" width="11.42578125" style="33"/>
    <col min="5644" max="5649" width="0" style="33" hidden="1" customWidth="1"/>
    <col min="5650" max="5650" width="14.28515625" style="33" customWidth="1"/>
    <col min="5651" max="5652" width="10" style="33" customWidth="1"/>
    <col min="5653" max="5888" width="11.42578125" style="33"/>
    <col min="5889" max="5890" width="5.7109375" style="33" customWidth="1"/>
    <col min="5891" max="5891" width="0" style="33" hidden="1" customWidth="1"/>
    <col min="5892" max="5892" width="11.42578125" style="33" customWidth="1"/>
    <col min="5893" max="5893" width="23.42578125" style="33" customWidth="1"/>
    <col min="5894" max="5894" width="15.7109375" style="33" customWidth="1"/>
    <col min="5895" max="5895" width="28.42578125" style="33" customWidth="1"/>
    <col min="5896" max="5896" width="14.28515625" style="33" customWidth="1"/>
    <col min="5897" max="5898" width="10" style="33" customWidth="1"/>
    <col min="5899" max="5899" width="11.42578125" style="33"/>
    <col min="5900" max="5905" width="0" style="33" hidden="1" customWidth="1"/>
    <col min="5906" max="5906" width="14.28515625" style="33" customWidth="1"/>
    <col min="5907" max="5908" width="10" style="33" customWidth="1"/>
    <col min="5909" max="6144" width="11.42578125" style="33"/>
    <col min="6145" max="6146" width="5.7109375" style="33" customWidth="1"/>
    <col min="6147" max="6147" width="0" style="33" hidden="1" customWidth="1"/>
    <col min="6148" max="6148" width="11.42578125" style="33" customWidth="1"/>
    <col min="6149" max="6149" width="23.42578125" style="33" customWidth="1"/>
    <col min="6150" max="6150" width="15.7109375" style="33" customWidth="1"/>
    <col min="6151" max="6151" width="28.42578125" style="33" customWidth="1"/>
    <col min="6152" max="6152" width="14.28515625" style="33" customWidth="1"/>
    <col min="6153" max="6154" width="10" style="33" customWidth="1"/>
    <col min="6155" max="6155" width="11.42578125" style="33"/>
    <col min="6156" max="6161" width="0" style="33" hidden="1" customWidth="1"/>
    <col min="6162" max="6162" width="14.28515625" style="33" customWidth="1"/>
    <col min="6163" max="6164" width="10" style="33" customWidth="1"/>
    <col min="6165" max="6400" width="11.42578125" style="33"/>
    <col min="6401" max="6402" width="5.7109375" style="33" customWidth="1"/>
    <col min="6403" max="6403" width="0" style="33" hidden="1" customWidth="1"/>
    <col min="6404" max="6404" width="11.42578125" style="33" customWidth="1"/>
    <col min="6405" max="6405" width="23.42578125" style="33" customWidth="1"/>
    <col min="6406" max="6406" width="15.7109375" style="33" customWidth="1"/>
    <col min="6407" max="6407" width="28.42578125" style="33" customWidth="1"/>
    <col min="6408" max="6408" width="14.28515625" style="33" customWidth="1"/>
    <col min="6409" max="6410" width="10" style="33" customWidth="1"/>
    <col min="6411" max="6411" width="11.42578125" style="33"/>
    <col min="6412" max="6417" width="0" style="33" hidden="1" customWidth="1"/>
    <col min="6418" max="6418" width="14.28515625" style="33" customWidth="1"/>
    <col min="6419" max="6420" width="10" style="33" customWidth="1"/>
    <col min="6421" max="6656" width="11.42578125" style="33"/>
    <col min="6657" max="6658" width="5.7109375" style="33" customWidth="1"/>
    <col min="6659" max="6659" width="0" style="33" hidden="1" customWidth="1"/>
    <col min="6660" max="6660" width="11.42578125" style="33" customWidth="1"/>
    <col min="6661" max="6661" width="23.42578125" style="33" customWidth="1"/>
    <col min="6662" max="6662" width="15.7109375" style="33" customWidth="1"/>
    <col min="6663" max="6663" width="28.42578125" style="33" customWidth="1"/>
    <col min="6664" max="6664" width="14.28515625" style="33" customWidth="1"/>
    <col min="6665" max="6666" width="10" style="33" customWidth="1"/>
    <col min="6667" max="6667" width="11.42578125" style="33"/>
    <col min="6668" max="6673" width="0" style="33" hidden="1" customWidth="1"/>
    <col min="6674" max="6674" width="14.28515625" style="33" customWidth="1"/>
    <col min="6675" max="6676" width="10" style="33" customWidth="1"/>
    <col min="6677" max="6912" width="11.42578125" style="33"/>
    <col min="6913" max="6914" width="5.7109375" style="33" customWidth="1"/>
    <col min="6915" max="6915" width="0" style="33" hidden="1" customWidth="1"/>
    <col min="6916" max="6916" width="11.42578125" style="33" customWidth="1"/>
    <col min="6917" max="6917" width="23.42578125" style="33" customWidth="1"/>
    <col min="6918" max="6918" width="15.7109375" style="33" customWidth="1"/>
    <col min="6919" max="6919" width="28.42578125" style="33" customWidth="1"/>
    <col min="6920" max="6920" width="14.28515625" style="33" customWidth="1"/>
    <col min="6921" max="6922" width="10" style="33" customWidth="1"/>
    <col min="6923" max="6923" width="11.42578125" style="33"/>
    <col min="6924" max="6929" width="0" style="33" hidden="1" customWidth="1"/>
    <col min="6930" max="6930" width="14.28515625" style="33" customWidth="1"/>
    <col min="6931" max="6932" width="10" style="33" customWidth="1"/>
    <col min="6933" max="7168" width="11.42578125" style="33"/>
    <col min="7169" max="7170" width="5.7109375" style="33" customWidth="1"/>
    <col min="7171" max="7171" width="0" style="33" hidden="1" customWidth="1"/>
    <col min="7172" max="7172" width="11.42578125" style="33" customWidth="1"/>
    <col min="7173" max="7173" width="23.42578125" style="33" customWidth="1"/>
    <col min="7174" max="7174" width="15.7109375" style="33" customWidth="1"/>
    <col min="7175" max="7175" width="28.42578125" style="33" customWidth="1"/>
    <col min="7176" max="7176" width="14.28515625" style="33" customWidth="1"/>
    <col min="7177" max="7178" width="10" style="33" customWidth="1"/>
    <col min="7179" max="7179" width="11.42578125" style="33"/>
    <col min="7180" max="7185" width="0" style="33" hidden="1" customWidth="1"/>
    <col min="7186" max="7186" width="14.28515625" style="33" customWidth="1"/>
    <col min="7187" max="7188" width="10" style="33" customWidth="1"/>
    <col min="7189" max="7424" width="11.42578125" style="33"/>
    <col min="7425" max="7426" width="5.7109375" style="33" customWidth="1"/>
    <col min="7427" max="7427" width="0" style="33" hidden="1" customWidth="1"/>
    <col min="7428" max="7428" width="11.42578125" style="33" customWidth="1"/>
    <col min="7429" max="7429" width="23.42578125" style="33" customWidth="1"/>
    <col min="7430" max="7430" width="15.7109375" style="33" customWidth="1"/>
    <col min="7431" max="7431" width="28.42578125" style="33" customWidth="1"/>
    <col min="7432" max="7432" width="14.28515625" style="33" customWidth="1"/>
    <col min="7433" max="7434" width="10" style="33" customWidth="1"/>
    <col min="7435" max="7435" width="11.42578125" style="33"/>
    <col min="7436" max="7441" width="0" style="33" hidden="1" customWidth="1"/>
    <col min="7442" max="7442" width="14.28515625" style="33" customWidth="1"/>
    <col min="7443" max="7444" width="10" style="33" customWidth="1"/>
    <col min="7445" max="7680" width="11.42578125" style="33"/>
    <col min="7681" max="7682" width="5.7109375" style="33" customWidth="1"/>
    <col min="7683" max="7683" width="0" style="33" hidden="1" customWidth="1"/>
    <col min="7684" max="7684" width="11.42578125" style="33" customWidth="1"/>
    <col min="7685" max="7685" width="23.42578125" style="33" customWidth="1"/>
    <col min="7686" max="7686" width="15.7109375" style="33" customWidth="1"/>
    <col min="7687" max="7687" width="28.42578125" style="33" customWidth="1"/>
    <col min="7688" max="7688" width="14.28515625" style="33" customWidth="1"/>
    <col min="7689" max="7690" width="10" style="33" customWidth="1"/>
    <col min="7691" max="7691" width="11.42578125" style="33"/>
    <col min="7692" max="7697" width="0" style="33" hidden="1" customWidth="1"/>
    <col min="7698" max="7698" width="14.28515625" style="33" customWidth="1"/>
    <col min="7699" max="7700" width="10" style="33" customWidth="1"/>
    <col min="7701" max="7936" width="11.42578125" style="33"/>
    <col min="7937" max="7938" width="5.7109375" style="33" customWidth="1"/>
    <col min="7939" max="7939" width="0" style="33" hidden="1" customWidth="1"/>
    <col min="7940" max="7940" width="11.42578125" style="33" customWidth="1"/>
    <col min="7941" max="7941" width="23.42578125" style="33" customWidth="1"/>
    <col min="7942" max="7942" width="15.7109375" style="33" customWidth="1"/>
    <col min="7943" max="7943" width="28.42578125" style="33" customWidth="1"/>
    <col min="7944" max="7944" width="14.28515625" style="33" customWidth="1"/>
    <col min="7945" max="7946" width="10" style="33" customWidth="1"/>
    <col min="7947" max="7947" width="11.42578125" style="33"/>
    <col min="7948" max="7953" width="0" style="33" hidden="1" customWidth="1"/>
    <col min="7954" max="7954" width="14.28515625" style="33" customWidth="1"/>
    <col min="7955" max="7956" width="10" style="33" customWidth="1"/>
    <col min="7957" max="8192" width="11.42578125" style="33"/>
    <col min="8193" max="8194" width="5.7109375" style="33" customWidth="1"/>
    <col min="8195" max="8195" width="0" style="33" hidden="1" customWidth="1"/>
    <col min="8196" max="8196" width="11.42578125" style="33" customWidth="1"/>
    <col min="8197" max="8197" width="23.42578125" style="33" customWidth="1"/>
    <col min="8198" max="8198" width="15.7109375" style="33" customWidth="1"/>
    <col min="8199" max="8199" width="28.42578125" style="33" customWidth="1"/>
    <col min="8200" max="8200" width="14.28515625" style="33" customWidth="1"/>
    <col min="8201" max="8202" width="10" style="33" customWidth="1"/>
    <col min="8203" max="8203" width="11.42578125" style="33"/>
    <col min="8204" max="8209" width="0" style="33" hidden="1" customWidth="1"/>
    <col min="8210" max="8210" width="14.28515625" style="33" customWidth="1"/>
    <col min="8211" max="8212" width="10" style="33" customWidth="1"/>
    <col min="8213" max="8448" width="11.42578125" style="33"/>
    <col min="8449" max="8450" width="5.7109375" style="33" customWidth="1"/>
    <col min="8451" max="8451" width="0" style="33" hidden="1" customWidth="1"/>
    <col min="8452" max="8452" width="11.42578125" style="33" customWidth="1"/>
    <col min="8453" max="8453" width="23.42578125" style="33" customWidth="1"/>
    <col min="8454" max="8454" width="15.7109375" style="33" customWidth="1"/>
    <col min="8455" max="8455" width="28.42578125" style="33" customWidth="1"/>
    <col min="8456" max="8456" width="14.28515625" style="33" customWidth="1"/>
    <col min="8457" max="8458" width="10" style="33" customWidth="1"/>
    <col min="8459" max="8459" width="11.42578125" style="33"/>
    <col min="8460" max="8465" width="0" style="33" hidden="1" customWidth="1"/>
    <col min="8466" max="8466" width="14.28515625" style="33" customWidth="1"/>
    <col min="8467" max="8468" width="10" style="33" customWidth="1"/>
    <col min="8469" max="8704" width="11.42578125" style="33"/>
    <col min="8705" max="8706" width="5.7109375" style="33" customWidth="1"/>
    <col min="8707" max="8707" width="0" style="33" hidden="1" customWidth="1"/>
    <col min="8708" max="8708" width="11.42578125" style="33" customWidth="1"/>
    <col min="8709" max="8709" width="23.42578125" style="33" customWidth="1"/>
    <col min="8710" max="8710" width="15.7109375" style="33" customWidth="1"/>
    <col min="8711" max="8711" width="28.42578125" style="33" customWidth="1"/>
    <col min="8712" max="8712" width="14.28515625" style="33" customWidth="1"/>
    <col min="8713" max="8714" width="10" style="33" customWidth="1"/>
    <col min="8715" max="8715" width="11.42578125" style="33"/>
    <col min="8716" max="8721" width="0" style="33" hidden="1" customWidth="1"/>
    <col min="8722" max="8722" width="14.28515625" style="33" customWidth="1"/>
    <col min="8723" max="8724" width="10" style="33" customWidth="1"/>
    <col min="8725" max="8960" width="11.42578125" style="33"/>
    <col min="8961" max="8962" width="5.7109375" style="33" customWidth="1"/>
    <col min="8963" max="8963" width="0" style="33" hidden="1" customWidth="1"/>
    <col min="8964" max="8964" width="11.42578125" style="33" customWidth="1"/>
    <col min="8965" max="8965" width="23.42578125" style="33" customWidth="1"/>
    <col min="8966" max="8966" width="15.7109375" style="33" customWidth="1"/>
    <col min="8967" max="8967" width="28.42578125" style="33" customWidth="1"/>
    <col min="8968" max="8968" width="14.28515625" style="33" customWidth="1"/>
    <col min="8969" max="8970" width="10" style="33" customWidth="1"/>
    <col min="8971" max="8971" width="11.42578125" style="33"/>
    <col min="8972" max="8977" width="0" style="33" hidden="1" customWidth="1"/>
    <col min="8978" max="8978" width="14.28515625" style="33" customWidth="1"/>
    <col min="8979" max="8980" width="10" style="33" customWidth="1"/>
    <col min="8981" max="9216" width="11.42578125" style="33"/>
    <col min="9217" max="9218" width="5.7109375" style="33" customWidth="1"/>
    <col min="9219" max="9219" width="0" style="33" hidden="1" customWidth="1"/>
    <col min="9220" max="9220" width="11.42578125" style="33" customWidth="1"/>
    <col min="9221" max="9221" width="23.42578125" style="33" customWidth="1"/>
    <col min="9222" max="9222" width="15.7109375" style="33" customWidth="1"/>
    <col min="9223" max="9223" width="28.42578125" style="33" customWidth="1"/>
    <col min="9224" max="9224" width="14.28515625" style="33" customWidth="1"/>
    <col min="9225" max="9226" width="10" style="33" customWidth="1"/>
    <col min="9227" max="9227" width="11.42578125" style="33"/>
    <col min="9228" max="9233" width="0" style="33" hidden="1" customWidth="1"/>
    <col min="9234" max="9234" width="14.28515625" style="33" customWidth="1"/>
    <col min="9235" max="9236" width="10" style="33" customWidth="1"/>
    <col min="9237" max="9472" width="11.42578125" style="33"/>
    <col min="9473" max="9474" width="5.7109375" style="33" customWidth="1"/>
    <col min="9475" max="9475" width="0" style="33" hidden="1" customWidth="1"/>
    <col min="9476" max="9476" width="11.42578125" style="33" customWidth="1"/>
    <col min="9477" max="9477" width="23.42578125" style="33" customWidth="1"/>
    <col min="9478" max="9478" width="15.7109375" style="33" customWidth="1"/>
    <col min="9479" max="9479" width="28.42578125" style="33" customWidth="1"/>
    <col min="9480" max="9480" width="14.28515625" style="33" customWidth="1"/>
    <col min="9481" max="9482" width="10" style="33" customWidth="1"/>
    <col min="9483" max="9483" width="11.42578125" style="33"/>
    <col min="9484" max="9489" width="0" style="33" hidden="1" customWidth="1"/>
    <col min="9490" max="9490" width="14.28515625" style="33" customWidth="1"/>
    <col min="9491" max="9492" width="10" style="33" customWidth="1"/>
    <col min="9493" max="9728" width="11.42578125" style="33"/>
    <col min="9729" max="9730" width="5.7109375" style="33" customWidth="1"/>
    <col min="9731" max="9731" width="0" style="33" hidden="1" customWidth="1"/>
    <col min="9732" max="9732" width="11.42578125" style="33" customWidth="1"/>
    <col min="9733" max="9733" width="23.42578125" style="33" customWidth="1"/>
    <col min="9734" max="9734" width="15.7109375" style="33" customWidth="1"/>
    <col min="9735" max="9735" width="28.42578125" style="33" customWidth="1"/>
    <col min="9736" max="9736" width="14.28515625" style="33" customWidth="1"/>
    <col min="9737" max="9738" width="10" style="33" customWidth="1"/>
    <col min="9739" max="9739" width="11.42578125" style="33"/>
    <col min="9740" max="9745" width="0" style="33" hidden="1" customWidth="1"/>
    <col min="9746" max="9746" width="14.28515625" style="33" customWidth="1"/>
    <col min="9747" max="9748" width="10" style="33" customWidth="1"/>
    <col min="9749" max="9984" width="11.42578125" style="33"/>
    <col min="9985" max="9986" width="5.7109375" style="33" customWidth="1"/>
    <col min="9987" max="9987" width="0" style="33" hidden="1" customWidth="1"/>
    <col min="9988" max="9988" width="11.42578125" style="33" customWidth="1"/>
    <col min="9989" max="9989" width="23.42578125" style="33" customWidth="1"/>
    <col min="9990" max="9990" width="15.7109375" style="33" customWidth="1"/>
    <col min="9991" max="9991" width="28.42578125" style="33" customWidth="1"/>
    <col min="9992" max="9992" width="14.28515625" style="33" customWidth="1"/>
    <col min="9993" max="9994" width="10" style="33" customWidth="1"/>
    <col min="9995" max="9995" width="11.42578125" style="33"/>
    <col min="9996" max="10001" width="0" style="33" hidden="1" customWidth="1"/>
    <col min="10002" max="10002" width="14.28515625" style="33" customWidth="1"/>
    <col min="10003" max="10004" width="10" style="33" customWidth="1"/>
    <col min="10005" max="10240" width="11.42578125" style="33"/>
    <col min="10241" max="10242" width="5.7109375" style="33" customWidth="1"/>
    <col min="10243" max="10243" width="0" style="33" hidden="1" customWidth="1"/>
    <col min="10244" max="10244" width="11.42578125" style="33" customWidth="1"/>
    <col min="10245" max="10245" width="23.42578125" style="33" customWidth="1"/>
    <col min="10246" max="10246" width="15.7109375" style="33" customWidth="1"/>
    <col min="10247" max="10247" width="28.42578125" style="33" customWidth="1"/>
    <col min="10248" max="10248" width="14.28515625" style="33" customWidth="1"/>
    <col min="10249" max="10250" width="10" style="33" customWidth="1"/>
    <col min="10251" max="10251" width="11.42578125" style="33"/>
    <col min="10252" max="10257" width="0" style="33" hidden="1" customWidth="1"/>
    <col min="10258" max="10258" width="14.28515625" style="33" customWidth="1"/>
    <col min="10259" max="10260" width="10" style="33" customWidth="1"/>
    <col min="10261" max="10496" width="11.42578125" style="33"/>
    <col min="10497" max="10498" width="5.7109375" style="33" customWidth="1"/>
    <col min="10499" max="10499" width="0" style="33" hidden="1" customWidth="1"/>
    <col min="10500" max="10500" width="11.42578125" style="33" customWidth="1"/>
    <col min="10501" max="10501" width="23.42578125" style="33" customWidth="1"/>
    <col min="10502" max="10502" width="15.7109375" style="33" customWidth="1"/>
    <col min="10503" max="10503" width="28.42578125" style="33" customWidth="1"/>
    <col min="10504" max="10504" width="14.28515625" style="33" customWidth="1"/>
    <col min="10505" max="10506" width="10" style="33" customWidth="1"/>
    <col min="10507" max="10507" width="11.42578125" style="33"/>
    <col min="10508" max="10513" width="0" style="33" hidden="1" customWidth="1"/>
    <col min="10514" max="10514" width="14.28515625" style="33" customWidth="1"/>
    <col min="10515" max="10516" width="10" style="33" customWidth="1"/>
    <col min="10517" max="10752" width="11.42578125" style="33"/>
    <col min="10753" max="10754" width="5.7109375" style="33" customWidth="1"/>
    <col min="10755" max="10755" width="0" style="33" hidden="1" customWidth="1"/>
    <col min="10756" max="10756" width="11.42578125" style="33" customWidth="1"/>
    <col min="10757" max="10757" width="23.42578125" style="33" customWidth="1"/>
    <col min="10758" max="10758" width="15.7109375" style="33" customWidth="1"/>
    <col min="10759" max="10759" width="28.42578125" style="33" customWidth="1"/>
    <col min="10760" max="10760" width="14.28515625" style="33" customWidth="1"/>
    <col min="10761" max="10762" width="10" style="33" customWidth="1"/>
    <col min="10763" max="10763" width="11.42578125" style="33"/>
    <col min="10764" max="10769" width="0" style="33" hidden="1" customWidth="1"/>
    <col min="10770" max="10770" width="14.28515625" style="33" customWidth="1"/>
    <col min="10771" max="10772" width="10" style="33" customWidth="1"/>
    <col min="10773" max="11008" width="11.42578125" style="33"/>
    <col min="11009" max="11010" width="5.7109375" style="33" customWidth="1"/>
    <col min="11011" max="11011" width="0" style="33" hidden="1" customWidth="1"/>
    <col min="11012" max="11012" width="11.42578125" style="33" customWidth="1"/>
    <col min="11013" max="11013" width="23.42578125" style="33" customWidth="1"/>
    <col min="11014" max="11014" width="15.7109375" style="33" customWidth="1"/>
    <col min="11015" max="11015" width="28.42578125" style="33" customWidth="1"/>
    <col min="11016" max="11016" width="14.28515625" style="33" customWidth="1"/>
    <col min="11017" max="11018" width="10" style="33" customWidth="1"/>
    <col min="11019" max="11019" width="11.42578125" style="33"/>
    <col min="11020" max="11025" width="0" style="33" hidden="1" customWidth="1"/>
    <col min="11026" max="11026" width="14.28515625" style="33" customWidth="1"/>
    <col min="11027" max="11028" width="10" style="33" customWidth="1"/>
    <col min="11029" max="11264" width="11.42578125" style="33"/>
    <col min="11265" max="11266" width="5.7109375" style="33" customWidth="1"/>
    <col min="11267" max="11267" width="0" style="33" hidden="1" customWidth="1"/>
    <col min="11268" max="11268" width="11.42578125" style="33" customWidth="1"/>
    <col min="11269" max="11269" width="23.42578125" style="33" customWidth="1"/>
    <col min="11270" max="11270" width="15.7109375" style="33" customWidth="1"/>
    <col min="11271" max="11271" width="28.42578125" style="33" customWidth="1"/>
    <col min="11272" max="11272" width="14.28515625" style="33" customWidth="1"/>
    <col min="11273" max="11274" width="10" style="33" customWidth="1"/>
    <col min="11275" max="11275" width="11.42578125" style="33"/>
    <col min="11276" max="11281" width="0" style="33" hidden="1" customWidth="1"/>
    <col min="11282" max="11282" width="14.28515625" style="33" customWidth="1"/>
    <col min="11283" max="11284" width="10" style="33" customWidth="1"/>
    <col min="11285" max="11520" width="11.42578125" style="33"/>
    <col min="11521" max="11522" width="5.7109375" style="33" customWidth="1"/>
    <col min="11523" max="11523" width="0" style="33" hidden="1" customWidth="1"/>
    <col min="11524" max="11524" width="11.42578125" style="33" customWidth="1"/>
    <col min="11525" max="11525" width="23.42578125" style="33" customWidth="1"/>
    <col min="11526" max="11526" width="15.7109375" style="33" customWidth="1"/>
    <col min="11527" max="11527" width="28.42578125" style="33" customWidth="1"/>
    <col min="11528" max="11528" width="14.28515625" style="33" customWidth="1"/>
    <col min="11529" max="11530" width="10" style="33" customWidth="1"/>
    <col min="11531" max="11531" width="11.42578125" style="33"/>
    <col min="11532" max="11537" width="0" style="33" hidden="1" customWidth="1"/>
    <col min="11538" max="11538" width="14.28515625" style="33" customWidth="1"/>
    <col min="11539" max="11540" width="10" style="33" customWidth="1"/>
    <col min="11541" max="11776" width="11.42578125" style="33"/>
    <col min="11777" max="11778" width="5.7109375" style="33" customWidth="1"/>
    <col min="11779" max="11779" width="0" style="33" hidden="1" customWidth="1"/>
    <col min="11780" max="11780" width="11.42578125" style="33" customWidth="1"/>
    <col min="11781" max="11781" width="23.42578125" style="33" customWidth="1"/>
    <col min="11782" max="11782" width="15.7109375" style="33" customWidth="1"/>
    <col min="11783" max="11783" width="28.42578125" style="33" customWidth="1"/>
    <col min="11784" max="11784" width="14.28515625" style="33" customWidth="1"/>
    <col min="11785" max="11786" width="10" style="33" customWidth="1"/>
    <col min="11787" max="11787" width="11.42578125" style="33"/>
    <col min="11788" max="11793" width="0" style="33" hidden="1" customWidth="1"/>
    <col min="11794" max="11794" width="14.28515625" style="33" customWidth="1"/>
    <col min="11795" max="11796" width="10" style="33" customWidth="1"/>
    <col min="11797" max="12032" width="11.42578125" style="33"/>
    <col min="12033" max="12034" width="5.7109375" style="33" customWidth="1"/>
    <col min="12035" max="12035" width="0" style="33" hidden="1" customWidth="1"/>
    <col min="12036" max="12036" width="11.42578125" style="33" customWidth="1"/>
    <col min="12037" max="12037" width="23.42578125" style="33" customWidth="1"/>
    <col min="12038" max="12038" width="15.7109375" style="33" customWidth="1"/>
    <col min="12039" max="12039" width="28.42578125" style="33" customWidth="1"/>
    <col min="12040" max="12040" width="14.28515625" style="33" customWidth="1"/>
    <col min="12041" max="12042" width="10" style="33" customWidth="1"/>
    <col min="12043" max="12043" width="11.42578125" style="33"/>
    <col min="12044" max="12049" width="0" style="33" hidden="1" customWidth="1"/>
    <col min="12050" max="12050" width="14.28515625" style="33" customWidth="1"/>
    <col min="12051" max="12052" width="10" style="33" customWidth="1"/>
    <col min="12053" max="12288" width="11.42578125" style="33"/>
    <col min="12289" max="12290" width="5.7109375" style="33" customWidth="1"/>
    <col min="12291" max="12291" width="0" style="33" hidden="1" customWidth="1"/>
    <col min="12292" max="12292" width="11.42578125" style="33" customWidth="1"/>
    <col min="12293" max="12293" width="23.42578125" style="33" customWidth="1"/>
    <col min="12294" max="12294" width="15.7109375" style="33" customWidth="1"/>
    <col min="12295" max="12295" width="28.42578125" style="33" customWidth="1"/>
    <col min="12296" max="12296" width="14.28515625" style="33" customWidth="1"/>
    <col min="12297" max="12298" width="10" style="33" customWidth="1"/>
    <col min="12299" max="12299" width="11.42578125" style="33"/>
    <col min="12300" max="12305" width="0" style="33" hidden="1" customWidth="1"/>
    <col min="12306" max="12306" width="14.28515625" style="33" customWidth="1"/>
    <col min="12307" max="12308" width="10" style="33" customWidth="1"/>
    <col min="12309" max="12544" width="11.42578125" style="33"/>
    <col min="12545" max="12546" width="5.7109375" style="33" customWidth="1"/>
    <col min="12547" max="12547" width="0" style="33" hidden="1" customWidth="1"/>
    <col min="12548" max="12548" width="11.42578125" style="33" customWidth="1"/>
    <col min="12549" max="12549" width="23.42578125" style="33" customWidth="1"/>
    <col min="12550" max="12550" width="15.7109375" style="33" customWidth="1"/>
    <col min="12551" max="12551" width="28.42578125" style="33" customWidth="1"/>
    <col min="12552" max="12552" width="14.28515625" style="33" customWidth="1"/>
    <col min="12553" max="12554" width="10" style="33" customWidth="1"/>
    <col min="12555" max="12555" width="11.42578125" style="33"/>
    <col min="12556" max="12561" width="0" style="33" hidden="1" customWidth="1"/>
    <col min="12562" max="12562" width="14.28515625" style="33" customWidth="1"/>
    <col min="12563" max="12564" width="10" style="33" customWidth="1"/>
    <col min="12565" max="12800" width="11.42578125" style="33"/>
    <col min="12801" max="12802" width="5.7109375" style="33" customWidth="1"/>
    <col min="12803" max="12803" width="0" style="33" hidden="1" customWidth="1"/>
    <col min="12804" max="12804" width="11.42578125" style="33" customWidth="1"/>
    <col min="12805" max="12805" width="23.42578125" style="33" customWidth="1"/>
    <col min="12806" max="12806" width="15.7109375" style="33" customWidth="1"/>
    <col min="12807" max="12807" width="28.42578125" style="33" customWidth="1"/>
    <col min="12808" max="12808" width="14.28515625" style="33" customWidth="1"/>
    <col min="12809" max="12810" width="10" style="33" customWidth="1"/>
    <col min="12811" max="12811" width="11.42578125" style="33"/>
    <col min="12812" max="12817" width="0" style="33" hidden="1" customWidth="1"/>
    <col min="12818" max="12818" width="14.28515625" style="33" customWidth="1"/>
    <col min="12819" max="12820" width="10" style="33" customWidth="1"/>
    <col min="12821" max="13056" width="11.42578125" style="33"/>
    <col min="13057" max="13058" width="5.7109375" style="33" customWidth="1"/>
    <col min="13059" max="13059" width="0" style="33" hidden="1" customWidth="1"/>
    <col min="13060" max="13060" width="11.42578125" style="33" customWidth="1"/>
    <col min="13061" max="13061" width="23.42578125" style="33" customWidth="1"/>
    <col min="13062" max="13062" width="15.7109375" style="33" customWidth="1"/>
    <col min="13063" max="13063" width="28.42578125" style="33" customWidth="1"/>
    <col min="13064" max="13064" width="14.28515625" style="33" customWidth="1"/>
    <col min="13065" max="13066" width="10" style="33" customWidth="1"/>
    <col min="13067" max="13067" width="11.42578125" style="33"/>
    <col min="13068" max="13073" width="0" style="33" hidden="1" customWidth="1"/>
    <col min="13074" max="13074" width="14.28515625" style="33" customWidth="1"/>
    <col min="13075" max="13076" width="10" style="33" customWidth="1"/>
    <col min="13077" max="13312" width="11.42578125" style="33"/>
    <col min="13313" max="13314" width="5.7109375" style="33" customWidth="1"/>
    <col min="13315" max="13315" width="0" style="33" hidden="1" customWidth="1"/>
    <col min="13316" max="13316" width="11.42578125" style="33" customWidth="1"/>
    <col min="13317" max="13317" width="23.42578125" style="33" customWidth="1"/>
    <col min="13318" max="13318" width="15.7109375" style="33" customWidth="1"/>
    <col min="13319" max="13319" width="28.42578125" style="33" customWidth="1"/>
    <col min="13320" max="13320" width="14.28515625" style="33" customWidth="1"/>
    <col min="13321" max="13322" width="10" style="33" customWidth="1"/>
    <col min="13323" max="13323" width="11.42578125" style="33"/>
    <col min="13324" max="13329" width="0" style="33" hidden="1" customWidth="1"/>
    <col min="13330" max="13330" width="14.28515625" style="33" customWidth="1"/>
    <col min="13331" max="13332" width="10" style="33" customWidth="1"/>
    <col min="13333" max="13568" width="11.42578125" style="33"/>
    <col min="13569" max="13570" width="5.7109375" style="33" customWidth="1"/>
    <col min="13571" max="13571" width="0" style="33" hidden="1" customWidth="1"/>
    <col min="13572" max="13572" width="11.42578125" style="33" customWidth="1"/>
    <col min="13573" max="13573" width="23.42578125" style="33" customWidth="1"/>
    <col min="13574" max="13574" width="15.7109375" style="33" customWidth="1"/>
    <col min="13575" max="13575" width="28.42578125" style="33" customWidth="1"/>
    <col min="13576" max="13576" width="14.28515625" style="33" customWidth="1"/>
    <col min="13577" max="13578" width="10" style="33" customWidth="1"/>
    <col min="13579" max="13579" width="11.42578125" style="33"/>
    <col min="13580" max="13585" width="0" style="33" hidden="1" customWidth="1"/>
    <col min="13586" max="13586" width="14.28515625" style="33" customWidth="1"/>
    <col min="13587" max="13588" width="10" style="33" customWidth="1"/>
    <col min="13589" max="13824" width="11.42578125" style="33"/>
    <col min="13825" max="13826" width="5.7109375" style="33" customWidth="1"/>
    <col min="13827" max="13827" width="0" style="33" hidden="1" customWidth="1"/>
    <col min="13828" max="13828" width="11.42578125" style="33" customWidth="1"/>
    <col min="13829" max="13829" width="23.42578125" style="33" customWidth="1"/>
    <col min="13830" max="13830" width="15.7109375" style="33" customWidth="1"/>
    <col min="13831" max="13831" width="28.42578125" style="33" customWidth="1"/>
    <col min="13832" max="13832" width="14.28515625" style="33" customWidth="1"/>
    <col min="13833" max="13834" width="10" style="33" customWidth="1"/>
    <col min="13835" max="13835" width="11.42578125" style="33"/>
    <col min="13836" max="13841" width="0" style="33" hidden="1" customWidth="1"/>
    <col min="13842" max="13842" width="14.28515625" style="33" customWidth="1"/>
    <col min="13843" max="13844" width="10" style="33" customWidth="1"/>
    <col min="13845" max="14080" width="11.42578125" style="33"/>
    <col min="14081" max="14082" width="5.7109375" style="33" customWidth="1"/>
    <col min="14083" max="14083" width="0" style="33" hidden="1" customWidth="1"/>
    <col min="14084" max="14084" width="11.42578125" style="33" customWidth="1"/>
    <col min="14085" max="14085" width="23.42578125" style="33" customWidth="1"/>
    <col min="14086" max="14086" width="15.7109375" style="33" customWidth="1"/>
    <col min="14087" max="14087" width="28.42578125" style="33" customWidth="1"/>
    <col min="14088" max="14088" width="14.28515625" style="33" customWidth="1"/>
    <col min="14089" max="14090" width="10" style="33" customWidth="1"/>
    <col min="14091" max="14091" width="11.42578125" style="33"/>
    <col min="14092" max="14097" width="0" style="33" hidden="1" customWidth="1"/>
    <col min="14098" max="14098" width="14.28515625" style="33" customWidth="1"/>
    <col min="14099" max="14100" width="10" style="33" customWidth="1"/>
    <col min="14101" max="14336" width="11.42578125" style="33"/>
    <col min="14337" max="14338" width="5.7109375" style="33" customWidth="1"/>
    <col min="14339" max="14339" width="0" style="33" hidden="1" customWidth="1"/>
    <col min="14340" max="14340" width="11.42578125" style="33" customWidth="1"/>
    <col min="14341" max="14341" width="23.42578125" style="33" customWidth="1"/>
    <col min="14342" max="14342" width="15.7109375" style="33" customWidth="1"/>
    <col min="14343" max="14343" width="28.42578125" style="33" customWidth="1"/>
    <col min="14344" max="14344" width="14.28515625" style="33" customWidth="1"/>
    <col min="14345" max="14346" width="10" style="33" customWidth="1"/>
    <col min="14347" max="14347" width="11.42578125" style="33"/>
    <col min="14348" max="14353" width="0" style="33" hidden="1" customWidth="1"/>
    <col min="14354" max="14354" width="14.28515625" style="33" customWidth="1"/>
    <col min="14355" max="14356" width="10" style="33" customWidth="1"/>
    <col min="14357" max="14592" width="11.42578125" style="33"/>
    <col min="14593" max="14594" width="5.7109375" style="33" customWidth="1"/>
    <col min="14595" max="14595" width="0" style="33" hidden="1" customWidth="1"/>
    <col min="14596" max="14596" width="11.42578125" style="33" customWidth="1"/>
    <col min="14597" max="14597" width="23.42578125" style="33" customWidth="1"/>
    <col min="14598" max="14598" width="15.7109375" style="33" customWidth="1"/>
    <col min="14599" max="14599" width="28.42578125" style="33" customWidth="1"/>
    <col min="14600" max="14600" width="14.28515625" style="33" customWidth="1"/>
    <col min="14601" max="14602" width="10" style="33" customWidth="1"/>
    <col min="14603" max="14603" width="11.42578125" style="33"/>
    <col min="14604" max="14609" width="0" style="33" hidden="1" customWidth="1"/>
    <col min="14610" max="14610" width="14.28515625" style="33" customWidth="1"/>
    <col min="14611" max="14612" width="10" style="33" customWidth="1"/>
    <col min="14613" max="14848" width="11.42578125" style="33"/>
    <col min="14849" max="14850" width="5.7109375" style="33" customWidth="1"/>
    <col min="14851" max="14851" width="0" style="33" hidden="1" customWidth="1"/>
    <col min="14852" max="14852" width="11.42578125" style="33" customWidth="1"/>
    <col min="14853" max="14853" width="23.42578125" style="33" customWidth="1"/>
    <col min="14854" max="14854" width="15.7109375" style="33" customWidth="1"/>
    <col min="14855" max="14855" width="28.42578125" style="33" customWidth="1"/>
    <col min="14856" max="14856" width="14.28515625" style="33" customWidth="1"/>
    <col min="14857" max="14858" width="10" style="33" customWidth="1"/>
    <col min="14859" max="14859" width="11.42578125" style="33"/>
    <col min="14860" max="14865" width="0" style="33" hidden="1" customWidth="1"/>
    <col min="14866" max="14866" width="14.28515625" style="33" customWidth="1"/>
    <col min="14867" max="14868" width="10" style="33" customWidth="1"/>
    <col min="14869" max="15104" width="11.42578125" style="33"/>
    <col min="15105" max="15106" width="5.7109375" style="33" customWidth="1"/>
    <col min="15107" max="15107" width="0" style="33" hidden="1" customWidth="1"/>
    <col min="15108" max="15108" width="11.42578125" style="33" customWidth="1"/>
    <col min="15109" max="15109" width="23.42578125" style="33" customWidth="1"/>
    <col min="15110" max="15110" width="15.7109375" style="33" customWidth="1"/>
    <col min="15111" max="15111" width="28.42578125" style="33" customWidth="1"/>
    <col min="15112" max="15112" width="14.28515625" style="33" customWidth="1"/>
    <col min="15113" max="15114" width="10" style="33" customWidth="1"/>
    <col min="15115" max="15115" width="11.42578125" style="33"/>
    <col min="15116" max="15121" width="0" style="33" hidden="1" customWidth="1"/>
    <col min="15122" max="15122" width="14.28515625" style="33" customWidth="1"/>
    <col min="15123" max="15124" width="10" style="33" customWidth="1"/>
    <col min="15125" max="15360" width="11.42578125" style="33"/>
    <col min="15361" max="15362" width="5.7109375" style="33" customWidth="1"/>
    <col min="15363" max="15363" width="0" style="33" hidden="1" customWidth="1"/>
    <col min="15364" max="15364" width="11.42578125" style="33" customWidth="1"/>
    <col min="15365" max="15365" width="23.42578125" style="33" customWidth="1"/>
    <col min="15366" max="15366" width="15.7109375" style="33" customWidth="1"/>
    <col min="15367" max="15367" width="28.42578125" style="33" customWidth="1"/>
    <col min="15368" max="15368" width="14.28515625" style="33" customWidth="1"/>
    <col min="15369" max="15370" width="10" style="33" customWidth="1"/>
    <col min="15371" max="15371" width="11.42578125" style="33"/>
    <col min="15372" max="15377" width="0" style="33" hidden="1" customWidth="1"/>
    <col min="15378" max="15378" width="14.28515625" style="33" customWidth="1"/>
    <col min="15379" max="15380" width="10" style="33" customWidth="1"/>
    <col min="15381" max="15616" width="11.42578125" style="33"/>
    <col min="15617" max="15618" width="5.7109375" style="33" customWidth="1"/>
    <col min="15619" max="15619" width="0" style="33" hidden="1" customWidth="1"/>
    <col min="15620" max="15620" width="11.42578125" style="33" customWidth="1"/>
    <col min="15621" max="15621" width="23.42578125" style="33" customWidth="1"/>
    <col min="15622" max="15622" width="15.7109375" style="33" customWidth="1"/>
    <col min="15623" max="15623" width="28.42578125" style="33" customWidth="1"/>
    <col min="15624" max="15624" width="14.28515625" style="33" customWidth="1"/>
    <col min="15625" max="15626" width="10" style="33" customWidth="1"/>
    <col min="15627" max="15627" width="11.42578125" style="33"/>
    <col min="15628" max="15633" width="0" style="33" hidden="1" customWidth="1"/>
    <col min="15634" max="15634" width="14.28515625" style="33" customWidth="1"/>
    <col min="15635" max="15636" width="10" style="33" customWidth="1"/>
    <col min="15637" max="15872" width="11.42578125" style="33"/>
    <col min="15873" max="15874" width="5.7109375" style="33" customWidth="1"/>
    <col min="15875" max="15875" width="0" style="33" hidden="1" customWidth="1"/>
    <col min="15876" max="15876" width="11.42578125" style="33" customWidth="1"/>
    <col min="15877" max="15877" width="23.42578125" style="33" customWidth="1"/>
    <col min="15878" max="15878" width="15.7109375" style="33" customWidth="1"/>
    <col min="15879" max="15879" width="28.42578125" style="33" customWidth="1"/>
    <col min="15880" max="15880" width="14.28515625" style="33" customWidth="1"/>
    <col min="15881" max="15882" width="10" style="33" customWidth="1"/>
    <col min="15883" max="15883" width="11.42578125" style="33"/>
    <col min="15884" max="15889" width="0" style="33" hidden="1" customWidth="1"/>
    <col min="15890" max="15890" width="14.28515625" style="33" customWidth="1"/>
    <col min="15891" max="15892" width="10" style="33" customWidth="1"/>
    <col min="15893" max="16128" width="11.42578125" style="33"/>
    <col min="16129" max="16130" width="5.7109375" style="33" customWidth="1"/>
    <col min="16131" max="16131" width="0" style="33" hidden="1" customWidth="1"/>
    <col min="16132" max="16132" width="11.42578125" style="33" customWidth="1"/>
    <col min="16133" max="16133" width="23.42578125" style="33" customWidth="1"/>
    <col min="16134" max="16134" width="15.7109375" style="33" customWidth="1"/>
    <col min="16135" max="16135" width="28.42578125" style="33" customWidth="1"/>
    <col min="16136" max="16136" width="14.28515625" style="33" customWidth="1"/>
    <col min="16137" max="16138" width="10" style="33" customWidth="1"/>
    <col min="16139" max="16139" width="11.42578125" style="33"/>
    <col min="16140" max="16145" width="0" style="33" hidden="1" customWidth="1"/>
    <col min="16146" max="16146" width="14.28515625" style="33" customWidth="1"/>
    <col min="16147" max="16148" width="10" style="33" customWidth="1"/>
    <col min="16149" max="16384" width="11.42578125" style="33"/>
  </cols>
  <sheetData>
    <row r="1" spans="1:17" s="7" customFormat="1" ht="15" x14ac:dyDescent="0.25">
      <c r="A1" s="1"/>
      <c r="B1" s="2"/>
      <c r="C1" s="2"/>
      <c r="D1" s="3" t="s">
        <v>0</v>
      </c>
      <c r="E1" s="4" t="str">
        <f>'[1]Etat de Résultat'!I20</f>
        <v>3ème MANCHE DE LA COUPE D'ILE DE FRANCE VTT JEUNES</v>
      </c>
      <c r="F1" s="4"/>
      <c r="G1" s="3" t="s">
        <v>1</v>
      </c>
      <c r="H1" s="5" t="str">
        <f>'[1]Engag Pup'!D5</f>
        <v>Pupilles</v>
      </c>
      <c r="I1" s="6"/>
      <c r="J1" s="9"/>
    </row>
    <row r="2" spans="1:17" s="7" customFormat="1" ht="15" x14ac:dyDescent="0.25">
      <c r="A2" s="1"/>
      <c r="B2" s="2"/>
      <c r="C2" s="2"/>
      <c r="D2" s="3" t="s">
        <v>2</v>
      </c>
      <c r="E2" s="4" t="str">
        <f>'[1]Etat de Résultat'!E17</f>
        <v>SOUPPES SUR LOING</v>
      </c>
      <c r="F2" s="4"/>
      <c r="G2" s="3" t="s">
        <v>3</v>
      </c>
      <c r="H2" s="8">
        <f>'[1]Etat de Résultat'!R17</f>
        <v>77</v>
      </c>
      <c r="I2" s="9"/>
      <c r="J2" s="9"/>
    </row>
    <row r="3" spans="1:17" s="7" customFormat="1" ht="15" x14ac:dyDescent="0.25">
      <c r="A3" s="1"/>
      <c r="B3" s="2"/>
      <c r="C3" s="2"/>
      <c r="D3" s="3" t="s">
        <v>4</v>
      </c>
      <c r="E3" s="4" t="str">
        <f>'[1]Etat de Résultat'!I21</f>
        <v>VC SULPICIEN</v>
      </c>
      <c r="F3" s="4"/>
      <c r="G3" s="4"/>
      <c r="H3" s="4"/>
      <c r="I3" s="9"/>
      <c r="J3" s="34"/>
      <c r="K3" s="9"/>
    </row>
    <row r="4" spans="1:17" s="7" customFormat="1" ht="14.25" x14ac:dyDescent="0.2">
      <c r="A4" s="1"/>
      <c r="D4" s="10"/>
      <c r="E4" s="9"/>
      <c r="F4" s="11" t="s">
        <v>5</v>
      </c>
      <c r="G4" s="12"/>
      <c r="H4" s="9"/>
      <c r="I4" s="9"/>
      <c r="J4" s="34"/>
    </row>
    <row r="5" spans="1:17" s="7" customFormat="1" ht="15" x14ac:dyDescent="0.25">
      <c r="A5" s="1"/>
      <c r="D5" s="3" t="s">
        <v>6</v>
      </c>
      <c r="E5" s="13">
        <f>'[1]Engag Pup'!D6</f>
        <v>22</v>
      </c>
      <c r="F5" s="3" t="s">
        <v>8</v>
      </c>
      <c r="G5" s="13">
        <f>'[1]Engag Pup'!F6</f>
        <v>21</v>
      </c>
      <c r="H5" s="3" t="s">
        <v>10</v>
      </c>
      <c r="I5" s="13">
        <f>SUM(I6:I7)</f>
        <v>21</v>
      </c>
      <c r="J5" s="35"/>
    </row>
    <row r="6" spans="1:17" s="7" customFormat="1" ht="15" x14ac:dyDescent="0.25">
      <c r="A6" s="1"/>
      <c r="D6" s="3" t="s">
        <v>27</v>
      </c>
      <c r="E6" s="13">
        <f>'[1]Engag Pup'!D7</f>
        <v>14</v>
      </c>
      <c r="F6" s="3" t="s">
        <v>27</v>
      </c>
      <c r="G6" s="13">
        <f>'[1]Engag Pup'!F7</f>
        <v>14</v>
      </c>
      <c r="H6" s="3" t="s">
        <v>27</v>
      </c>
      <c r="I6" s="13">
        <f>COUNTIF($H$10:$H$109,"Pupille 1")+COUNTIF($H$112:$H$211,"Pupille 1")</f>
        <v>14</v>
      </c>
      <c r="J6" s="35"/>
    </row>
    <row r="7" spans="1:17" s="7" customFormat="1" ht="15.75" thickBot="1" x14ac:dyDescent="0.3">
      <c r="A7" s="1"/>
      <c r="D7" s="3" t="s">
        <v>28</v>
      </c>
      <c r="E7" s="13">
        <f>'[1]Engag Pup'!D8</f>
        <v>8</v>
      </c>
      <c r="F7" s="3" t="s">
        <v>28</v>
      </c>
      <c r="G7" s="13">
        <f>'[1]Engag Pup'!F8</f>
        <v>7</v>
      </c>
      <c r="H7" s="3" t="s">
        <v>28</v>
      </c>
      <c r="I7" s="13">
        <f>COUNTIF($H$10:$H$109,"Pupille 2")+COUNTIF($H$112:$H$211,"Pupille 2")</f>
        <v>7</v>
      </c>
    </row>
    <row r="8" spans="1:17" s="7" customFormat="1" ht="15.75" thickBot="1" x14ac:dyDescent="0.3">
      <c r="A8" s="17" t="s">
        <v>29</v>
      </c>
      <c r="B8" s="18"/>
      <c r="C8" s="18"/>
      <c r="D8" s="18"/>
      <c r="E8" s="18"/>
      <c r="F8" s="18"/>
      <c r="G8" s="18"/>
      <c r="H8" s="18"/>
      <c r="I8" s="19"/>
      <c r="J8" s="36"/>
    </row>
    <row r="9" spans="1:17" s="22" customFormat="1" ht="14.25" x14ac:dyDescent="0.25">
      <c r="A9" s="20" t="s">
        <v>13</v>
      </c>
      <c r="B9" s="20" t="s">
        <v>14</v>
      </c>
      <c r="C9" s="21" t="s">
        <v>15</v>
      </c>
      <c r="D9" s="21" t="s">
        <v>16</v>
      </c>
      <c r="E9" s="21" t="s">
        <v>17</v>
      </c>
      <c r="F9" s="21" t="s">
        <v>18</v>
      </c>
      <c r="G9" s="21" t="s">
        <v>19</v>
      </c>
      <c r="H9" s="21" t="s">
        <v>20</v>
      </c>
      <c r="I9" s="20" t="s">
        <v>21</v>
      </c>
      <c r="J9" s="20" t="s">
        <v>22</v>
      </c>
    </row>
    <row r="10" spans="1:17" ht="15" customHeight="1" x14ac:dyDescent="0.25">
      <c r="A10" s="23">
        <v>1</v>
      </c>
      <c r="B10" s="23">
        <v>814</v>
      </c>
      <c r="C10" s="24" t="e">
        <f>IF(A10&gt;0,(VLOOKUP($A10,'[1]Engag Pre'!$A$10:$G$74,3,FALSE))," ")</f>
        <v>#N/A</v>
      </c>
      <c r="D10" s="25" t="str">
        <f>IF(B10&gt;0,(VLOOKUP($B10,'[1]Engag Pup'!$A$10:$G$109,7,FALSE))," ")</f>
        <v>44451060111</v>
      </c>
      <c r="E10" s="26" t="str">
        <f>IF(B10&gt;0,(VLOOKUP($B10,'[1]Engag Pup'!$A$10:$G$109,3,FALSE))," ")</f>
        <v>VAZE</v>
      </c>
      <c r="F10" s="27" t="str">
        <f>IF(B10&gt;0,(VLOOKUP($B10,'[1]Engag Pup'!$A$10:$G$109,4,FALSE))," ")</f>
        <v>Pierrick</v>
      </c>
      <c r="G10" s="28" t="str">
        <f>IF(B10&gt;0,(VLOOKUP($B10,'[1]Engag Pup'!$A$10:$G$109,5,FALSE))," ")</f>
        <v>AS PUISEAUX</v>
      </c>
      <c r="H10" s="29" t="str">
        <f>IF(B10&gt;0,(VLOOKUP($B10,'[1]Engag Pup'!$A$10:$G$109,6,FALSE))," ")</f>
        <v>Pupille 2</v>
      </c>
      <c r="I10" s="30"/>
      <c r="J10" s="29" t="str">
        <f>IF(B10&gt;0,(VLOOKUP($B10,'[1]Engag Pup'!$A$10:$I$109,9,FALSE))," ")</f>
        <v>H</v>
      </c>
      <c r="K10" s="37" t="str">
        <f>IF(COUNTIF($B$10:$B$109,B10)&gt;1,"Déjà classé"," ")</f>
        <v xml:space="preserve"> </v>
      </c>
      <c r="L10" s="31" t="str">
        <f>IF(COUNTIF($G$10:$G10,G10)&lt;2,$G10," ")</f>
        <v>AS PUISEAUX</v>
      </c>
      <c r="M10" s="32">
        <f>IF($G$6&lt;5,1000,(IF(L10=G10,A10,"")))</f>
        <v>1</v>
      </c>
      <c r="N10" s="31" t="str">
        <f>IF(COUNTIF($G$10:$G10,I10)&lt;3,$G10," ")</f>
        <v>AS PUISEAUX</v>
      </c>
      <c r="O10" s="33">
        <f>IF(N10=$G10,$A10,"")</f>
        <v>1</v>
      </c>
      <c r="P10" s="33" t="str">
        <f>IF(N10=L10,"",N10)</f>
        <v/>
      </c>
      <c r="Q10" s="33">
        <f>IF($G$6&lt;5,1000,(IF(P10=$G10,$A10,1000)))</f>
        <v>1000</v>
      </c>
    </row>
    <row r="11" spans="1:17" ht="15" customHeight="1" x14ac:dyDescent="0.25">
      <c r="A11" s="23">
        <v>2</v>
      </c>
      <c r="B11" s="23">
        <v>802</v>
      </c>
      <c r="C11" s="24" t="e">
        <f>IF(A11&gt;0,(VLOOKUP($A11,'[1]Engag Pre'!$A$10:$G$74,3,FALSE))," ")</f>
        <v>#N/A</v>
      </c>
      <c r="D11" s="25" t="str">
        <f>IF(B11&gt;0,(VLOOKUP($B11,'[1]Engag Pup'!$A$10:$G$109,7,FALSE))," ")</f>
        <v>48771260013</v>
      </c>
      <c r="E11" s="26" t="str">
        <f>IF(B11&gt;0,(VLOOKUP($B11,'[1]Engag Pup'!$A$10:$G$109,3,FALSE))," ")</f>
        <v>MAGNERON</v>
      </c>
      <c r="F11" s="27" t="str">
        <f>IF(B11&gt;0,(VLOOKUP($B11,'[1]Engag Pup'!$A$10:$G$109,4,FALSE))," ")</f>
        <v>Emilien</v>
      </c>
      <c r="G11" s="28" t="str">
        <f>IF(B11&gt;0,(VLOOKUP($B11,'[1]Engag Pup'!$A$10:$G$109,5,FALSE))," ")</f>
        <v>EC BOUCLES DE LA MARNE</v>
      </c>
      <c r="H11" s="29" t="str">
        <f>IF(B11&gt;0,(VLOOKUP($B11,'[1]Engag Pup'!$A$10:$G$109,6,FALSE))," ")</f>
        <v>Pupille 2</v>
      </c>
      <c r="I11" s="30"/>
      <c r="J11" s="29" t="str">
        <f>IF(B11&gt;0,(VLOOKUP($B11,'[1]Engag Pup'!$A$10:$I$109,9,FALSE))," ")</f>
        <v>H</v>
      </c>
      <c r="K11" s="37" t="str">
        <f t="shared" ref="K11:K74" si="0">IF(COUNTIF($B$10:$B$109,B11)&gt;1,"Déjà classé"," ")</f>
        <v xml:space="preserve"> </v>
      </c>
      <c r="L11" s="31" t="str">
        <f>IF(COUNTIF($G$10:$G11,G11)&lt;2,$G11," ")</f>
        <v>EC BOUCLES DE LA MARNE</v>
      </c>
      <c r="M11" s="32">
        <f t="shared" ref="M11:M74" si="1">IF($G$6&lt;5,1000,(IF(L11=G11,A11,"")))</f>
        <v>2</v>
      </c>
      <c r="N11" s="31" t="str">
        <f>IF(COUNTIF($G$10:$G11,I11)&lt;3,$G11," ")</f>
        <v>EC BOUCLES DE LA MARNE</v>
      </c>
      <c r="O11" s="33">
        <f t="shared" ref="O11:O74" si="2">IF(N11=$G11,$A11,"")</f>
        <v>2</v>
      </c>
      <c r="P11" s="33" t="str">
        <f t="shared" ref="P11:P74" si="3">IF(N11=L11,"",N11)</f>
        <v/>
      </c>
      <c r="Q11" s="33">
        <f t="shared" ref="Q11:Q74" si="4">IF($G$6&lt;5,1000,(IF(P11=$G11,$A11,1000)))</f>
        <v>1000</v>
      </c>
    </row>
    <row r="12" spans="1:17" ht="15" customHeight="1" x14ac:dyDescent="0.25">
      <c r="A12" s="23">
        <v>3</v>
      </c>
      <c r="B12" s="23">
        <v>811</v>
      </c>
      <c r="C12" s="24" t="e">
        <f>IF(A12&gt;0,(VLOOKUP($A12,'[1]Engag Pre'!$A$10:$G$74,3,FALSE))," ")</f>
        <v>#N/A</v>
      </c>
      <c r="D12" s="25" t="str">
        <f>IF(B12&gt;0,(VLOOKUP($B12,'[1]Engag Pup'!$A$10:$G$109,7,FALSE))," ")</f>
        <v>48782070110</v>
      </c>
      <c r="E12" s="26" t="str">
        <f>IF(B12&gt;0,(VLOOKUP($B12,'[1]Engag Pup'!$A$10:$G$109,3,FALSE))," ")</f>
        <v>BOUAZIZ</v>
      </c>
      <c r="F12" s="27" t="str">
        <f>IF(B12&gt;0,(VLOOKUP($B12,'[1]Engag Pup'!$A$10:$G$109,4,FALSE))," ")</f>
        <v>Merwan</v>
      </c>
      <c r="G12" s="28" t="str">
        <f>IF(B12&gt;0,(VLOOKUP($B12,'[1]Engag Pup'!$A$10:$G$109,5,FALSE))," ")</f>
        <v>OFF ROAD CYCLISTE D'EPONE</v>
      </c>
      <c r="H12" s="29" t="str">
        <f>IF(B12&gt;0,(VLOOKUP($B12,'[1]Engag Pup'!$A$10:$G$109,6,FALSE))," ")</f>
        <v>Pupille 1</v>
      </c>
      <c r="I12" s="30"/>
      <c r="J12" s="29" t="str">
        <f>IF(B12&gt;0,(VLOOKUP($B12,'[1]Engag Pup'!$A$10:$I$109,9,FALSE))," ")</f>
        <v>H</v>
      </c>
      <c r="K12" s="37" t="str">
        <f t="shared" si="0"/>
        <v xml:space="preserve"> </v>
      </c>
      <c r="L12" s="31" t="str">
        <f>IF(COUNTIF($G$10:$G12,G12)&lt;2,$G12," ")</f>
        <v>OFF ROAD CYCLISTE D'EPONE</v>
      </c>
      <c r="M12" s="32">
        <f t="shared" si="1"/>
        <v>3</v>
      </c>
      <c r="N12" s="31" t="str">
        <f>IF(COUNTIF($G$10:$G12,I12)&lt;3,$G12," ")</f>
        <v>OFF ROAD CYCLISTE D'EPONE</v>
      </c>
      <c r="O12" s="33">
        <f t="shared" si="2"/>
        <v>3</v>
      </c>
      <c r="P12" s="33" t="str">
        <f t="shared" si="3"/>
        <v/>
      </c>
      <c r="Q12" s="33">
        <f t="shared" si="4"/>
        <v>1000</v>
      </c>
    </row>
    <row r="13" spans="1:17" ht="15" customHeight="1" x14ac:dyDescent="0.25">
      <c r="A13" s="23">
        <v>4</v>
      </c>
      <c r="B13" s="23">
        <v>821</v>
      </c>
      <c r="C13" s="24" t="e">
        <f>IF(A13&gt;0,(VLOOKUP($A13,'[1]Engag Pre'!$A$10:$G$74,3,FALSE))," ")</f>
        <v>#N/A</v>
      </c>
      <c r="D13" s="25" t="str">
        <f>IF(B13&gt;0,(VLOOKUP($B13,'[1]Engag Pup'!$A$10:$G$109,7,FALSE))," ")</f>
        <v>FSGT 55667224</v>
      </c>
      <c r="E13" s="26" t="str">
        <f>IF(B13&gt;0,(VLOOKUP($B13,'[1]Engag Pup'!$A$10:$G$109,3,FALSE))," ")</f>
        <v xml:space="preserve">GAY </v>
      </c>
      <c r="F13" s="27" t="str">
        <f>IF(B13&gt;0,(VLOOKUP($B13,'[1]Engag Pup'!$A$10:$G$109,4,FALSE))," ")</f>
        <v>Thimothée</v>
      </c>
      <c r="G13" s="28" t="str">
        <f>IF(B13&gt;0,(VLOOKUP($B13,'[1]Engag Pup'!$A$10:$G$109,5,FALSE))," ")</f>
        <v>OC GIF VTT</v>
      </c>
      <c r="H13" s="29" t="str">
        <f>IF(B13&gt;0,(VLOOKUP($B13,'[1]Engag Pup'!$A$10:$G$109,6,FALSE))," ")</f>
        <v>Pupille 1</v>
      </c>
      <c r="I13" s="30"/>
      <c r="J13" s="29" t="str">
        <f>IF(B13&gt;0,(VLOOKUP($B13,'[1]Engag Pup'!$A$10:$I$109,9,FALSE))," ")</f>
        <v>H</v>
      </c>
      <c r="K13" s="37" t="str">
        <f t="shared" si="0"/>
        <v xml:space="preserve"> </v>
      </c>
      <c r="L13" s="31" t="str">
        <f>IF(COUNTIF($G$10:$G13,G13)&lt;2,$G13," ")</f>
        <v>OC GIF VTT</v>
      </c>
      <c r="M13" s="32">
        <f t="shared" si="1"/>
        <v>4</v>
      </c>
      <c r="N13" s="31" t="str">
        <f>IF(COUNTIF($G$10:$G13,I13)&lt;3,$G13," ")</f>
        <v>OC GIF VTT</v>
      </c>
      <c r="O13" s="33">
        <f t="shared" si="2"/>
        <v>4</v>
      </c>
      <c r="P13" s="33" t="str">
        <f t="shared" si="3"/>
        <v/>
      </c>
      <c r="Q13" s="33">
        <f t="shared" si="4"/>
        <v>1000</v>
      </c>
    </row>
    <row r="14" spans="1:17" ht="15" customHeight="1" x14ac:dyDescent="0.25">
      <c r="A14" s="23">
        <v>5</v>
      </c>
      <c r="B14" s="23">
        <v>805</v>
      </c>
      <c r="C14" s="24" t="e">
        <f>IF(A14&gt;0,(VLOOKUP($A14,'[1]Engag Pre'!$A$10:$G$74,3,FALSE))," ")</f>
        <v>#N/A</v>
      </c>
      <c r="D14" s="25" t="str">
        <f>IF(B14&gt;0,(VLOOKUP($B14,'[1]Engag Pup'!$A$10:$G$109,7,FALSE))," ")</f>
        <v>48935070331</v>
      </c>
      <c r="E14" s="26" t="str">
        <f>IF(B14&gt;0,(VLOOKUP($B14,'[1]Engag Pup'!$A$10:$G$109,3,FALSE))," ")</f>
        <v>GIORGETTI</v>
      </c>
      <c r="F14" s="27" t="str">
        <f>IF(B14&gt;0,(VLOOKUP($B14,'[1]Engag Pup'!$A$10:$G$109,4,FALSE))," ")</f>
        <v>Paolo</v>
      </c>
      <c r="G14" s="28" t="str">
        <f>IF(B14&gt;0,(VLOOKUP($B14,'[1]Engag Pup'!$A$10:$G$109,5,FALSE))," ")</f>
        <v>B.C. NOISY LE GRAND</v>
      </c>
      <c r="H14" s="29" t="str">
        <f>IF(B14&gt;0,(VLOOKUP($B14,'[1]Engag Pup'!$A$10:$G$109,6,FALSE))," ")</f>
        <v>Pupille 1</v>
      </c>
      <c r="I14" s="30"/>
      <c r="J14" s="29" t="str">
        <f>IF(B14&gt;0,(VLOOKUP($B14,'[1]Engag Pup'!$A$10:$I$109,9,FALSE))," ")</f>
        <v>H</v>
      </c>
      <c r="K14" s="37" t="str">
        <f t="shared" si="0"/>
        <v xml:space="preserve"> </v>
      </c>
      <c r="L14" s="31" t="str">
        <f>IF(COUNTIF($G$10:$G14,G14)&lt;2,$G14," ")</f>
        <v>B.C. NOISY LE GRAND</v>
      </c>
      <c r="M14" s="32">
        <f t="shared" si="1"/>
        <v>5</v>
      </c>
      <c r="N14" s="31" t="str">
        <f>IF(COUNTIF($G$10:$G14,I14)&lt;3,$G14," ")</f>
        <v>B.C. NOISY LE GRAND</v>
      </c>
      <c r="O14" s="33">
        <f t="shared" si="2"/>
        <v>5</v>
      </c>
      <c r="P14" s="33" t="str">
        <f t="shared" si="3"/>
        <v/>
      </c>
      <c r="Q14" s="33">
        <f t="shared" si="4"/>
        <v>1000</v>
      </c>
    </row>
    <row r="15" spans="1:17" ht="15" customHeight="1" x14ac:dyDescent="0.25">
      <c r="A15" s="23">
        <v>6</v>
      </c>
      <c r="B15" s="23">
        <v>808</v>
      </c>
      <c r="C15" s="24" t="e">
        <f>IF(A15&gt;0,(VLOOKUP($A15,'[1]Engag Pre'!$A$10:$G$74,3,FALSE))," ")</f>
        <v>#N/A</v>
      </c>
      <c r="D15" s="25" t="str">
        <f>IF(B15&gt;0,(VLOOKUP($B15,'[1]Engag Pup'!$A$10:$G$109,7,FALSE))," ")</f>
        <v>48771010029</v>
      </c>
      <c r="E15" s="26" t="str">
        <f>IF(B15&gt;0,(VLOOKUP($B15,'[1]Engag Pup'!$A$10:$G$109,3,FALSE))," ")</f>
        <v>PRESTA</v>
      </c>
      <c r="F15" s="27" t="str">
        <f>IF(B15&gt;0,(VLOOKUP($B15,'[1]Engag Pup'!$A$10:$G$109,4,FALSE))," ")</f>
        <v>Flavy</v>
      </c>
      <c r="G15" s="28" t="str">
        <f>IF(B15&gt;0,(VLOOKUP($B15,'[1]Engag Pup'!$A$10:$G$109,5,FALSE))," ")</f>
        <v>ESC MEAUX</v>
      </c>
      <c r="H15" s="29" t="str">
        <f>IF(B15&gt;0,(VLOOKUP($B15,'[1]Engag Pup'!$A$10:$G$109,6,FALSE))," ")</f>
        <v>Pupille 2</v>
      </c>
      <c r="I15" s="30"/>
      <c r="J15" s="29" t="str">
        <f>IF(B15&gt;0,(VLOOKUP($B15,'[1]Engag Pup'!$A$10:$I$109,9,FALSE))," ")</f>
        <v>D</v>
      </c>
      <c r="K15" s="37" t="str">
        <f t="shared" si="0"/>
        <v xml:space="preserve"> </v>
      </c>
      <c r="L15" s="31" t="str">
        <f>IF(COUNTIF($G$10:$G15,G15)&lt;2,$G15," ")</f>
        <v>ESC MEAUX</v>
      </c>
      <c r="M15" s="32">
        <f t="shared" si="1"/>
        <v>6</v>
      </c>
      <c r="N15" s="31" t="str">
        <f>IF(COUNTIF($G$10:$G15,I15)&lt;3,$G15," ")</f>
        <v>ESC MEAUX</v>
      </c>
      <c r="O15" s="33">
        <f t="shared" si="2"/>
        <v>6</v>
      </c>
      <c r="P15" s="33" t="str">
        <f t="shared" si="3"/>
        <v/>
      </c>
      <c r="Q15" s="33">
        <f t="shared" si="4"/>
        <v>1000</v>
      </c>
    </row>
    <row r="16" spans="1:17" ht="15" customHeight="1" x14ac:dyDescent="0.25">
      <c r="A16" s="23">
        <v>7</v>
      </c>
      <c r="B16" s="23">
        <v>810</v>
      </c>
      <c r="C16" s="24" t="e">
        <f>IF(A16&gt;0,(VLOOKUP($A16,'[1]Engag Pre'!$A$10:$G$74,3,FALSE))," ")</f>
        <v>#N/A</v>
      </c>
      <c r="D16" s="25" t="str">
        <f>IF(B16&gt;0,(VLOOKUP($B16,'[1]Engag Pup'!$A$10:$G$109,7,FALSE))," ")</f>
        <v>48782260139</v>
      </c>
      <c r="E16" s="26" t="str">
        <f>IF(B16&gt;0,(VLOOKUP($B16,'[1]Engag Pup'!$A$10:$G$109,3,FALSE))," ")</f>
        <v>GANGLOFF</v>
      </c>
      <c r="F16" s="27" t="str">
        <f>IF(B16&gt;0,(VLOOKUP($B16,'[1]Engag Pup'!$A$10:$G$109,4,FALSE))," ")</f>
        <v>Ruben</v>
      </c>
      <c r="G16" s="28" t="str">
        <f>IF(B16&gt;0,(VLOOKUP($B16,'[1]Engag Pup'!$A$10:$G$109,5,FALSE))," ")</f>
        <v>VC ELANCOURT ST QUENTIN EN YVELINES</v>
      </c>
      <c r="H16" s="29" t="str">
        <f>IF(B16&gt;0,(VLOOKUP($B16,'[1]Engag Pup'!$A$10:$G$109,6,FALSE))," ")</f>
        <v>Pupille 1</v>
      </c>
      <c r="I16" s="30"/>
      <c r="J16" s="29" t="str">
        <f>IF(B16&gt;0,(VLOOKUP($B16,'[1]Engag Pup'!$A$10:$I$109,9,FALSE))," ")</f>
        <v>H</v>
      </c>
      <c r="K16" s="37" t="str">
        <f t="shared" si="0"/>
        <v xml:space="preserve"> </v>
      </c>
      <c r="L16" s="31" t="str">
        <f>IF(COUNTIF($G$10:$G16,G16)&lt;2,$G16," ")</f>
        <v>VC ELANCOURT ST QUENTIN EN YVELINES</v>
      </c>
      <c r="M16" s="32">
        <f t="shared" si="1"/>
        <v>7</v>
      </c>
      <c r="N16" s="31" t="str">
        <f>IF(COUNTIF($G$10:$G16,I16)&lt;3,$G16," ")</f>
        <v>VC ELANCOURT ST QUENTIN EN YVELINES</v>
      </c>
      <c r="O16" s="33">
        <f t="shared" si="2"/>
        <v>7</v>
      </c>
      <c r="P16" s="33" t="str">
        <f t="shared" si="3"/>
        <v/>
      </c>
      <c r="Q16" s="33">
        <f t="shared" si="4"/>
        <v>1000</v>
      </c>
    </row>
    <row r="17" spans="1:17" ht="15" customHeight="1" x14ac:dyDescent="0.25">
      <c r="A17" s="23">
        <v>8</v>
      </c>
      <c r="B17" s="23">
        <v>804</v>
      </c>
      <c r="C17" s="24" t="e">
        <f>IF(A17&gt;0,(VLOOKUP($A17,'[1]Engag Pre'!$A$10:$G$74,3,FALSE))," ")</f>
        <v>#N/A</v>
      </c>
      <c r="D17" s="25" t="str">
        <f>IF(B17&gt;0,(VLOOKUP($B17,'[1]Engag Pup'!$A$10:$G$109,7,FALSE))," ")</f>
        <v>48935070187</v>
      </c>
      <c r="E17" s="26" t="str">
        <f>IF(B17&gt;0,(VLOOKUP($B17,'[1]Engag Pup'!$A$10:$G$109,3,FALSE))," ")</f>
        <v>DARROT</v>
      </c>
      <c r="F17" s="27" t="str">
        <f>IF(B17&gt;0,(VLOOKUP($B17,'[1]Engag Pup'!$A$10:$G$109,4,FALSE))," ")</f>
        <v>Cosme</v>
      </c>
      <c r="G17" s="28" t="str">
        <f>IF(B17&gt;0,(VLOOKUP($B17,'[1]Engag Pup'!$A$10:$G$109,5,FALSE))," ")</f>
        <v>B.C. NOISY LE GRAND</v>
      </c>
      <c r="H17" s="29" t="str">
        <f>IF(B17&gt;0,(VLOOKUP($B17,'[1]Engag Pup'!$A$10:$G$109,6,FALSE))," ")</f>
        <v>Pupille 2</v>
      </c>
      <c r="I17" s="30"/>
      <c r="J17" s="29" t="str">
        <f>IF(B17&gt;0,(VLOOKUP($B17,'[1]Engag Pup'!$A$10:$I$109,9,FALSE))," ")</f>
        <v>H</v>
      </c>
      <c r="K17" s="37" t="str">
        <f t="shared" si="0"/>
        <v xml:space="preserve"> </v>
      </c>
      <c r="L17" s="31" t="str">
        <f>IF(COUNTIF($G$10:$G17,G17)&lt;2,$G17," ")</f>
        <v xml:space="preserve"> </v>
      </c>
      <c r="M17" s="32" t="str">
        <f t="shared" si="1"/>
        <v/>
      </c>
      <c r="N17" s="31" t="str">
        <f>IF(COUNTIF($G$10:$G17,I17)&lt;3,$G17," ")</f>
        <v>B.C. NOISY LE GRAND</v>
      </c>
      <c r="O17" s="33">
        <f t="shared" si="2"/>
        <v>8</v>
      </c>
      <c r="P17" s="33" t="str">
        <f t="shared" si="3"/>
        <v>B.C. NOISY LE GRAND</v>
      </c>
      <c r="Q17" s="33">
        <f t="shared" si="4"/>
        <v>8</v>
      </c>
    </row>
    <row r="18" spans="1:17" ht="15" customHeight="1" x14ac:dyDescent="0.25">
      <c r="A18" s="23">
        <v>9</v>
      </c>
      <c r="B18" s="23">
        <v>807</v>
      </c>
      <c r="C18" s="24" t="e">
        <f>IF(A18&gt;0,(VLOOKUP($A18,'[1]Engag Pre'!$A$10:$G$74,3,FALSE))," ")</f>
        <v>#N/A</v>
      </c>
      <c r="D18" s="25" t="str">
        <f>IF(B18&gt;0,(VLOOKUP($B18,'[1]Engag Pup'!$A$10:$G$109,7,FALSE))," ")</f>
        <v>48957290035</v>
      </c>
      <c r="E18" s="26" t="str">
        <f>IF(B18&gt;0,(VLOOKUP($B18,'[1]Engag Pup'!$A$10:$G$109,3,FALSE))," ")</f>
        <v>BLONDIAU</v>
      </c>
      <c r="F18" s="27" t="str">
        <f>IF(B18&gt;0,(VLOOKUP($B18,'[1]Engag Pup'!$A$10:$G$109,4,FALSE))," ")</f>
        <v>Juliette</v>
      </c>
      <c r="G18" s="28" t="str">
        <f>IF(B18&gt;0,(VLOOKUP($B18,'[1]Engag Pup'!$A$10:$G$109,5,FALSE))," ")</f>
        <v>EC OSNY PONTOISE</v>
      </c>
      <c r="H18" s="29" t="str">
        <f>IF(B18&gt;0,(VLOOKUP($B18,'[1]Engag Pup'!$A$10:$G$109,6,FALSE))," ")</f>
        <v>Pupille 1</v>
      </c>
      <c r="I18" s="30"/>
      <c r="J18" s="29" t="str">
        <f>IF(B18&gt;0,(VLOOKUP($B18,'[1]Engag Pup'!$A$10:$I$109,9,FALSE))," ")</f>
        <v>D</v>
      </c>
      <c r="K18" s="37" t="str">
        <f t="shared" si="0"/>
        <v xml:space="preserve"> </v>
      </c>
      <c r="L18" s="31" t="str">
        <f>IF(COUNTIF($G$10:$G18,G18)&lt;2,$G18," ")</f>
        <v>EC OSNY PONTOISE</v>
      </c>
      <c r="M18" s="32">
        <f t="shared" si="1"/>
        <v>9</v>
      </c>
      <c r="N18" s="31" t="str">
        <f>IF(COUNTIF($G$10:$G18,I18)&lt;3,$G18," ")</f>
        <v>EC OSNY PONTOISE</v>
      </c>
      <c r="O18" s="33">
        <f t="shared" si="2"/>
        <v>9</v>
      </c>
      <c r="P18" s="33" t="str">
        <f t="shared" si="3"/>
        <v/>
      </c>
      <c r="Q18" s="33">
        <f t="shared" si="4"/>
        <v>1000</v>
      </c>
    </row>
    <row r="19" spans="1:17" ht="15" customHeight="1" x14ac:dyDescent="0.25">
      <c r="A19" s="23">
        <v>10</v>
      </c>
      <c r="B19" s="23">
        <v>813</v>
      </c>
      <c r="C19" s="24" t="e">
        <f>IF(A19&gt;0,(VLOOKUP($A19,'[1]Engag Pre'!$A$10:$G$74,3,FALSE))," ")</f>
        <v>#N/A</v>
      </c>
      <c r="D19" s="25" t="str">
        <f>IF(B19&gt;0,(VLOOKUP($B19,'[1]Engag Pup'!$A$10:$G$109,7,FALSE))," ")</f>
        <v>48782070099</v>
      </c>
      <c r="E19" s="26" t="str">
        <f>IF(B19&gt;0,(VLOOKUP($B19,'[1]Engag Pup'!$A$10:$G$109,3,FALSE))," ")</f>
        <v>VALLIER</v>
      </c>
      <c r="F19" s="27" t="str">
        <f>IF(B19&gt;0,(VLOOKUP($B19,'[1]Engag Pup'!$A$10:$G$109,4,FALSE))," ")</f>
        <v>Tom</v>
      </c>
      <c r="G19" s="28" t="str">
        <f>IF(B19&gt;0,(VLOOKUP($B19,'[1]Engag Pup'!$A$10:$G$109,5,FALSE))," ")</f>
        <v>OFF ROAD CYCLISTE D'EPONE</v>
      </c>
      <c r="H19" s="29" t="str">
        <f>IF(B19&gt;0,(VLOOKUP($B19,'[1]Engag Pup'!$A$10:$G$109,6,FALSE))," ")</f>
        <v>Pupille 1</v>
      </c>
      <c r="I19" s="30"/>
      <c r="J19" s="29" t="str">
        <f>IF(B19&gt;0,(VLOOKUP($B19,'[1]Engag Pup'!$A$10:$I$109,9,FALSE))," ")</f>
        <v>H</v>
      </c>
      <c r="K19" s="37" t="str">
        <f t="shared" si="0"/>
        <v xml:space="preserve"> </v>
      </c>
      <c r="L19" s="31" t="str">
        <f>IF(COUNTIF($G$10:$G19,G19)&lt;2,$G19," ")</f>
        <v xml:space="preserve"> </v>
      </c>
      <c r="M19" s="32" t="str">
        <f t="shared" si="1"/>
        <v/>
      </c>
      <c r="N19" s="31" t="str">
        <f>IF(COUNTIF($G$10:$G19,I19)&lt;3,$G19," ")</f>
        <v>OFF ROAD CYCLISTE D'EPONE</v>
      </c>
      <c r="O19" s="33">
        <f t="shared" si="2"/>
        <v>10</v>
      </c>
      <c r="P19" s="33" t="str">
        <f t="shared" si="3"/>
        <v>OFF ROAD CYCLISTE D'EPONE</v>
      </c>
      <c r="Q19" s="33">
        <f t="shared" si="4"/>
        <v>10</v>
      </c>
    </row>
    <row r="20" spans="1:17" ht="15" customHeight="1" x14ac:dyDescent="0.25">
      <c r="A20" s="23">
        <v>11</v>
      </c>
      <c r="B20" s="23">
        <v>801</v>
      </c>
      <c r="C20" s="24" t="e">
        <f>IF(A20&gt;0,(VLOOKUP($A20,'[1]Engag Pre'!$A$10:$G$74,3,FALSE))," ")</f>
        <v>#N/A</v>
      </c>
      <c r="D20" s="25" t="str">
        <f>IF(B20&gt;0,(VLOOKUP($B20,'[1]Engag Pup'!$A$10:$G$109,7,FALSE))," ")</f>
        <v>48771260020</v>
      </c>
      <c r="E20" s="26" t="str">
        <f>IF(B20&gt;0,(VLOOKUP($B20,'[1]Engag Pup'!$A$10:$G$109,3,FALSE))," ")</f>
        <v>BIARNE CONTINANT</v>
      </c>
      <c r="F20" s="27" t="str">
        <f>IF(B20&gt;0,(VLOOKUP($B20,'[1]Engag Pup'!$A$10:$G$109,4,FALSE))," ")</f>
        <v>Timoty</v>
      </c>
      <c r="G20" s="28" t="str">
        <f>IF(B20&gt;0,(VLOOKUP($B20,'[1]Engag Pup'!$A$10:$G$109,5,FALSE))," ")</f>
        <v>EC BOUCLES DE LA MARNE</v>
      </c>
      <c r="H20" s="29" t="str">
        <f>IF(B20&gt;0,(VLOOKUP($B20,'[1]Engag Pup'!$A$10:$G$109,6,FALSE))," ")</f>
        <v>Pupille 1</v>
      </c>
      <c r="I20" s="30"/>
      <c r="J20" s="29" t="str">
        <f>IF(B20&gt;0,(VLOOKUP($B20,'[1]Engag Pup'!$A$10:$I$109,9,FALSE))," ")</f>
        <v>H</v>
      </c>
      <c r="K20" s="37" t="str">
        <f t="shared" si="0"/>
        <v xml:space="preserve"> </v>
      </c>
      <c r="L20" s="31" t="str">
        <f>IF(COUNTIF($G$10:$G20,G20)&lt;2,$G20," ")</f>
        <v xml:space="preserve"> </v>
      </c>
      <c r="M20" s="32" t="str">
        <f t="shared" si="1"/>
        <v/>
      </c>
      <c r="N20" s="31" t="str">
        <f>IF(COUNTIF($G$10:$G20,I20)&lt;3,$G20," ")</f>
        <v>EC BOUCLES DE LA MARNE</v>
      </c>
      <c r="O20" s="33">
        <f t="shared" si="2"/>
        <v>11</v>
      </c>
      <c r="P20" s="33" t="str">
        <f t="shared" si="3"/>
        <v>EC BOUCLES DE LA MARNE</v>
      </c>
      <c r="Q20" s="33">
        <f t="shared" si="4"/>
        <v>11</v>
      </c>
    </row>
    <row r="21" spans="1:17" ht="15" customHeight="1" x14ac:dyDescent="0.25">
      <c r="A21" s="23">
        <v>12</v>
      </c>
      <c r="B21" s="23">
        <v>822</v>
      </c>
      <c r="C21" s="24" t="e">
        <f>IF(A21&gt;0,(VLOOKUP($A21,'[1]Engag Pre'!$A$10:$G$74,3,FALSE))," ")</f>
        <v>#N/A</v>
      </c>
      <c r="D21" s="25">
        <f>IF(B21&gt;0,(VLOOKUP($B21,'[1]Engag Pup'!$A$10:$G$109,7,FALSE))," ")</f>
        <v>48771130851</v>
      </c>
      <c r="E21" s="26" t="str">
        <f>IF(B21&gt;0,(VLOOKUP($B21,'[1]Engag Pup'!$A$10:$G$109,3,FALSE))," ")</f>
        <v>BUFFARD</v>
      </c>
      <c r="F21" s="27" t="str">
        <f>IF(B21&gt;0,(VLOOKUP($B21,'[1]Engag Pup'!$A$10:$G$109,4,FALSE))," ")</f>
        <v>Romarick</v>
      </c>
      <c r="G21" s="28" t="str">
        <f>IF(B21&gt;0,(VLOOKUP($B21,'[1]Engag Pup'!$A$10:$G$109,5,FALSE))," ")</f>
        <v>VC FONTAINEBLEAU AVON</v>
      </c>
      <c r="H21" s="29" t="str">
        <f>IF(B21&gt;0,(VLOOKUP($B21,'[1]Engag Pup'!$A$10:$G$109,6,FALSE))," ")</f>
        <v>Pupille 2</v>
      </c>
      <c r="I21" s="30"/>
      <c r="J21" s="29" t="str">
        <f>IF(B21&gt;0,(VLOOKUP($B21,'[1]Engag Pup'!$A$10:$I$109,9,FALSE))," ")</f>
        <v>H</v>
      </c>
      <c r="K21" s="37" t="str">
        <f t="shared" si="0"/>
        <v xml:space="preserve"> </v>
      </c>
      <c r="L21" s="31" t="str">
        <f>IF(COUNTIF($G$10:$G21,G21)&lt;2,$G21," ")</f>
        <v>VC FONTAINEBLEAU AVON</v>
      </c>
      <c r="M21" s="32">
        <f t="shared" si="1"/>
        <v>12</v>
      </c>
      <c r="N21" s="31" t="str">
        <f>IF(COUNTIF($G$10:$G21,I21)&lt;3,$G21," ")</f>
        <v>VC FONTAINEBLEAU AVON</v>
      </c>
      <c r="O21" s="33">
        <f t="shared" si="2"/>
        <v>12</v>
      </c>
      <c r="P21" s="33" t="str">
        <f t="shared" si="3"/>
        <v/>
      </c>
      <c r="Q21" s="33">
        <f t="shared" si="4"/>
        <v>1000</v>
      </c>
    </row>
    <row r="22" spans="1:17" ht="15" customHeight="1" x14ac:dyDescent="0.25">
      <c r="A22" s="23">
        <v>13</v>
      </c>
      <c r="B22" s="23">
        <v>809</v>
      </c>
      <c r="C22" s="24" t="e">
        <f>IF(A22&gt;0,(VLOOKUP($A22,'[1]Engag Pre'!$A$10:$G$74,3,FALSE))," ")</f>
        <v>#N/A</v>
      </c>
      <c r="D22" s="25" t="str">
        <f>IF(B22&gt;0,(VLOOKUP($B22,'[1]Engag Pup'!$A$10:$G$109,7,FALSE))," ")</f>
        <v>48782260148</v>
      </c>
      <c r="E22" s="26" t="str">
        <f>IF(B22&gt;0,(VLOOKUP($B22,'[1]Engag Pup'!$A$10:$G$109,3,FALSE))," ")</f>
        <v>AUCHERES GENETEIX</v>
      </c>
      <c r="F22" s="27" t="str">
        <f>IF(B22&gt;0,(VLOOKUP($B22,'[1]Engag Pup'!$A$10:$G$109,4,FALSE))," ")</f>
        <v>Flavien</v>
      </c>
      <c r="G22" s="28" t="str">
        <f>IF(B22&gt;0,(VLOOKUP($B22,'[1]Engag Pup'!$A$10:$G$109,5,FALSE))," ")</f>
        <v>VC ELANCOURT ST QUENTIN EN YVELINES</v>
      </c>
      <c r="H22" s="29" t="str">
        <f>IF(B22&gt;0,(VLOOKUP($B22,'[1]Engag Pup'!$A$10:$G$109,6,FALSE))," ")</f>
        <v>Pupille 2</v>
      </c>
      <c r="I22" s="30"/>
      <c r="J22" s="29" t="str">
        <f>IF(B22&gt;0,(VLOOKUP($B22,'[1]Engag Pup'!$A$10:$I$109,9,FALSE))," ")</f>
        <v>H</v>
      </c>
      <c r="K22" s="37" t="str">
        <f t="shared" si="0"/>
        <v xml:space="preserve"> </v>
      </c>
      <c r="L22" s="31" t="str">
        <f>IF(COUNTIF($G$10:$G22,G22)&lt;2,$G22," ")</f>
        <v xml:space="preserve"> </v>
      </c>
      <c r="M22" s="32" t="str">
        <f t="shared" si="1"/>
        <v/>
      </c>
      <c r="N22" s="31" t="str">
        <f>IF(COUNTIF($G$10:$G22,I22)&lt;3,$G22," ")</f>
        <v>VC ELANCOURT ST QUENTIN EN YVELINES</v>
      </c>
      <c r="O22" s="33">
        <f t="shared" si="2"/>
        <v>13</v>
      </c>
      <c r="P22" s="33" t="str">
        <f t="shared" si="3"/>
        <v>VC ELANCOURT ST QUENTIN EN YVELINES</v>
      </c>
      <c r="Q22" s="33">
        <f t="shared" si="4"/>
        <v>13</v>
      </c>
    </row>
    <row r="23" spans="1:17" ht="15" customHeight="1" x14ac:dyDescent="0.25">
      <c r="A23" s="23">
        <v>14</v>
      </c>
      <c r="B23" s="23">
        <v>803</v>
      </c>
      <c r="C23" s="24" t="e">
        <f>IF(A23&gt;0,(VLOOKUP($A23,'[1]Engag Pre'!$A$10:$G$74,3,FALSE))," ")</f>
        <v>#N/A</v>
      </c>
      <c r="D23" s="25" t="str">
        <f>IF(B23&gt;0,(VLOOKUP($B23,'[1]Engag Pup'!$A$10:$G$109,7,FALSE))," ")</f>
        <v>48935070323</v>
      </c>
      <c r="E23" s="26" t="str">
        <f>IF(B23&gt;0,(VLOOKUP($B23,'[1]Engag Pup'!$A$10:$G$109,3,FALSE))," ")</f>
        <v>ATZERT</v>
      </c>
      <c r="F23" s="27" t="str">
        <f>IF(B23&gt;0,(VLOOKUP($B23,'[1]Engag Pup'!$A$10:$G$109,4,FALSE))," ")</f>
        <v>Anna</v>
      </c>
      <c r="G23" s="28" t="str">
        <f>IF(B23&gt;0,(VLOOKUP($B23,'[1]Engag Pup'!$A$10:$G$109,5,FALSE))," ")</f>
        <v>B.C. NOISY LE GRAND</v>
      </c>
      <c r="H23" s="29" t="str">
        <f>IF(B23&gt;0,(VLOOKUP($B23,'[1]Engag Pup'!$A$10:$G$109,6,FALSE))," ")</f>
        <v>Pupille 1</v>
      </c>
      <c r="I23" s="30"/>
      <c r="J23" s="29" t="str">
        <f>IF(B23&gt;0,(VLOOKUP($B23,'[1]Engag Pup'!$A$10:$I$109,9,FALSE))," ")</f>
        <v>D</v>
      </c>
      <c r="K23" s="37" t="str">
        <f t="shared" si="0"/>
        <v xml:space="preserve"> </v>
      </c>
      <c r="L23" s="31" t="str">
        <f>IF(COUNTIF($G$10:$G23,G23)&lt;2,$G23," ")</f>
        <v xml:space="preserve"> </v>
      </c>
      <c r="M23" s="32" t="str">
        <f t="shared" si="1"/>
        <v/>
      </c>
      <c r="N23" s="31" t="str">
        <f>IF(COUNTIF($G$10:$G23,I23)&lt;3,$G23," ")</f>
        <v>B.C. NOISY LE GRAND</v>
      </c>
      <c r="O23" s="33">
        <f t="shared" si="2"/>
        <v>14</v>
      </c>
      <c r="P23" s="33" t="str">
        <f t="shared" si="3"/>
        <v>B.C. NOISY LE GRAND</v>
      </c>
      <c r="Q23" s="33">
        <f t="shared" si="4"/>
        <v>14</v>
      </c>
    </row>
    <row r="24" spans="1:17" ht="15" customHeight="1" x14ac:dyDescent="0.25">
      <c r="A24" s="23">
        <v>15</v>
      </c>
      <c r="B24" s="23">
        <v>816</v>
      </c>
      <c r="C24" s="24" t="e">
        <f>IF(A24&gt;0,(VLOOKUP($A24,'[1]Engag Pre'!$A$10:$G$74,3,FALSE))," ")</f>
        <v>#N/A</v>
      </c>
      <c r="D24" s="25" t="str">
        <f>IF(B24&gt;0,(VLOOKUP($B24,'[1]Engag Pup'!$A$10:$G$109,7,FALSE))," ")</f>
        <v>FFCT</v>
      </c>
      <c r="E24" s="26" t="str">
        <f>IF(B24&gt;0,(VLOOKUP($B24,'[1]Engag Pup'!$A$10:$G$109,3,FALSE))," ")</f>
        <v>ROCHER</v>
      </c>
      <c r="F24" s="27" t="str">
        <f>IF(B24&gt;0,(VLOOKUP($B24,'[1]Engag Pup'!$A$10:$G$109,4,FALSE))," ")</f>
        <v>Mathéo</v>
      </c>
      <c r="G24" s="28" t="str">
        <f>IF(B24&gt;0,(VLOOKUP($B24,'[1]Engag Pup'!$A$10:$G$109,5,FALSE))," ")</f>
        <v>VC SULPICIEN</v>
      </c>
      <c r="H24" s="29" t="str">
        <f>IF(B24&gt;0,(VLOOKUP($B24,'[1]Engag Pup'!$A$10:$G$109,6,FALSE))," ")</f>
        <v>Pupille 1</v>
      </c>
      <c r="I24" s="30"/>
      <c r="J24" s="29" t="str">
        <f>IF(B24&gt;0,(VLOOKUP($B24,'[1]Engag Pup'!$A$10:$I$109,9,FALSE))," ")</f>
        <v>H</v>
      </c>
      <c r="K24" s="37" t="str">
        <f t="shared" si="0"/>
        <v xml:space="preserve"> </v>
      </c>
      <c r="L24" s="31" t="str">
        <f>IF(COUNTIF($G$10:$G24,G24)&lt;2,$G24," ")</f>
        <v>VC SULPICIEN</v>
      </c>
      <c r="M24" s="32">
        <f t="shared" si="1"/>
        <v>15</v>
      </c>
      <c r="N24" s="31" t="str">
        <f>IF(COUNTIF($G$10:$G24,I24)&lt;3,$G24," ")</f>
        <v>VC SULPICIEN</v>
      </c>
      <c r="O24" s="33">
        <f t="shared" si="2"/>
        <v>15</v>
      </c>
      <c r="P24" s="33" t="str">
        <f t="shared" si="3"/>
        <v/>
      </c>
      <c r="Q24" s="33">
        <f t="shared" si="4"/>
        <v>1000</v>
      </c>
    </row>
    <row r="25" spans="1:17" ht="15" customHeight="1" x14ac:dyDescent="0.25">
      <c r="A25" s="23">
        <v>16</v>
      </c>
      <c r="B25" s="23">
        <v>818</v>
      </c>
      <c r="C25" s="24" t="e">
        <f>IF(A25&gt;0,(VLOOKUP($A25,'[1]Engag Pre'!$A$10:$G$74,3,FALSE))," ")</f>
        <v>#N/A</v>
      </c>
      <c r="D25" s="25" t="str">
        <f>IF(B25&gt;0,(VLOOKUP($B25,'[1]Engag Pup'!$A$10:$G$109,7,FALSE))," ")</f>
        <v>FFCT</v>
      </c>
      <c r="E25" s="26" t="str">
        <f>IF(B25&gt;0,(VLOOKUP($B25,'[1]Engag Pup'!$A$10:$G$109,3,FALSE))," ")</f>
        <v>TELES</v>
      </c>
      <c r="F25" s="27" t="str">
        <f>IF(B25&gt;0,(VLOOKUP($B25,'[1]Engag Pup'!$A$10:$G$109,4,FALSE))," ")</f>
        <v>Raphael</v>
      </c>
      <c r="G25" s="28" t="str">
        <f>IF(B25&gt;0,(VLOOKUP($B25,'[1]Engag Pup'!$A$10:$G$109,5,FALSE))," ")</f>
        <v>VC SULPICIEN</v>
      </c>
      <c r="H25" s="29" t="str">
        <f>IF(B25&gt;0,(VLOOKUP($B25,'[1]Engag Pup'!$A$10:$G$109,6,FALSE))," ")</f>
        <v>Pupille 1</v>
      </c>
      <c r="I25" s="30"/>
      <c r="J25" s="29" t="str">
        <f>IF(B25&gt;0,(VLOOKUP($B25,'[1]Engag Pup'!$A$10:$I$109,9,FALSE))," ")</f>
        <v>H</v>
      </c>
      <c r="K25" s="37" t="str">
        <f t="shared" si="0"/>
        <v xml:space="preserve"> </v>
      </c>
      <c r="L25" s="31" t="str">
        <f>IF(COUNTIF($G$10:$G25,G25)&lt;2,$G25," ")</f>
        <v xml:space="preserve"> </v>
      </c>
      <c r="M25" s="32" t="str">
        <f t="shared" si="1"/>
        <v/>
      </c>
      <c r="N25" s="31" t="str">
        <f>IF(COUNTIF($G$10:$G25,I25)&lt;3,$G25," ")</f>
        <v>VC SULPICIEN</v>
      </c>
      <c r="O25" s="33">
        <f t="shared" si="2"/>
        <v>16</v>
      </c>
      <c r="P25" s="33" t="str">
        <f t="shared" si="3"/>
        <v>VC SULPICIEN</v>
      </c>
      <c r="Q25" s="33">
        <f t="shared" si="4"/>
        <v>16</v>
      </c>
    </row>
    <row r="26" spans="1:17" ht="15" customHeight="1" x14ac:dyDescent="0.25">
      <c r="A26" s="23">
        <v>17</v>
      </c>
      <c r="B26" s="23">
        <v>820</v>
      </c>
      <c r="C26" s="24" t="e">
        <f>IF(A26&gt;0,(VLOOKUP($A26,'[1]Engag Pre'!$A$10:$G$74,3,FALSE))," ")</f>
        <v>#N/A</v>
      </c>
      <c r="D26" s="25" t="str">
        <f>IF(B26&gt;0,(VLOOKUP($B26,'[1]Engag Pup'!$A$10:$G$109,7,FALSE))," ")</f>
        <v>FFCT</v>
      </c>
      <c r="E26" s="26" t="str">
        <f>IF(B26&gt;0,(VLOOKUP($B26,'[1]Engag Pup'!$A$10:$G$109,3,FALSE))," ")</f>
        <v>POULAIN-CLOTAIRE</v>
      </c>
      <c r="F26" s="27" t="str">
        <f>IF(B26&gt;0,(VLOOKUP($B26,'[1]Engag Pup'!$A$10:$G$109,4,FALSE))," ")</f>
        <v>Jahrel</v>
      </c>
      <c r="G26" s="28" t="str">
        <f>IF(B26&gt;0,(VLOOKUP($B26,'[1]Engag Pup'!$A$10:$G$109,5,FALSE))," ")</f>
        <v>VC SULPICIEN</v>
      </c>
      <c r="H26" s="29" t="str">
        <f>IF(B26&gt;0,(VLOOKUP($B26,'[1]Engag Pup'!$A$10:$G$109,6,FALSE))," ")</f>
        <v>Pupille 1</v>
      </c>
      <c r="I26" s="30"/>
      <c r="J26" s="29" t="str">
        <f>IF(B26&gt;0,(VLOOKUP($B26,'[1]Engag Pup'!$A$10:$I$109,9,FALSE))," ")</f>
        <v>H</v>
      </c>
      <c r="K26" s="37" t="str">
        <f t="shared" si="0"/>
        <v xml:space="preserve"> </v>
      </c>
      <c r="L26" s="31" t="str">
        <f>IF(COUNTIF($G$10:$G26,G26)&lt;2,$G26," ")</f>
        <v xml:space="preserve"> </v>
      </c>
      <c r="M26" s="32" t="str">
        <f t="shared" si="1"/>
        <v/>
      </c>
      <c r="N26" s="31" t="str">
        <f>IF(COUNTIF($G$10:$G26,I26)&lt;3,$G26," ")</f>
        <v>VC SULPICIEN</v>
      </c>
      <c r="O26" s="33">
        <f t="shared" si="2"/>
        <v>17</v>
      </c>
      <c r="P26" s="33" t="str">
        <f t="shared" si="3"/>
        <v>VC SULPICIEN</v>
      </c>
      <c r="Q26" s="33">
        <f t="shared" si="4"/>
        <v>17</v>
      </c>
    </row>
    <row r="27" spans="1:17" ht="15" customHeight="1" x14ac:dyDescent="0.25">
      <c r="A27" s="23">
        <v>18</v>
      </c>
      <c r="B27" s="23">
        <v>815</v>
      </c>
      <c r="C27" s="24" t="e">
        <f>IF(A27&gt;0,(VLOOKUP($A27,'[1]Engag Pre'!$A$10:$G$74,3,FALSE))," ")</f>
        <v>#N/A</v>
      </c>
      <c r="D27" s="25" t="str">
        <f>IF(B27&gt;0,(VLOOKUP($B27,'[1]Engag Pup'!$A$10:$G$109,7,FALSE))," ")</f>
        <v>FFCT</v>
      </c>
      <c r="E27" s="26" t="str">
        <f>IF(B27&gt;0,(VLOOKUP($B27,'[1]Engag Pup'!$A$10:$G$109,3,FALSE))," ")</f>
        <v>ROCCA de ARAUJO</v>
      </c>
      <c r="F27" s="27" t="str">
        <f>IF(B27&gt;0,(VLOOKUP($B27,'[1]Engag Pup'!$A$10:$G$109,4,FALSE))," ")</f>
        <v>Gianni</v>
      </c>
      <c r="G27" s="28" t="str">
        <f>IF(B27&gt;0,(VLOOKUP($B27,'[1]Engag Pup'!$A$10:$G$109,5,FALSE))," ")</f>
        <v>VC SULPICIEN</v>
      </c>
      <c r="H27" s="29" t="str">
        <f>IF(B27&gt;0,(VLOOKUP($B27,'[1]Engag Pup'!$A$10:$G$109,6,FALSE))," ")</f>
        <v>Pupille 1</v>
      </c>
      <c r="I27" s="30"/>
      <c r="J27" s="29" t="str">
        <f>IF(B27&gt;0,(VLOOKUP($B27,'[1]Engag Pup'!$A$10:$I$109,9,FALSE))," ")</f>
        <v>H</v>
      </c>
      <c r="K27" s="37" t="str">
        <f t="shared" si="0"/>
        <v xml:space="preserve"> </v>
      </c>
      <c r="L27" s="31" t="str">
        <f>IF(COUNTIF($G$10:$G27,G27)&lt;2,$G27," ")</f>
        <v xml:space="preserve"> </v>
      </c>
      <c r="M27" s="32" t="str">
        <f t="shared" si="1"/>
        <v/>
      </c>
      <c r="N27" s="31" t="str">
        <f>IF(COUNTIF($G$10:$G27,I27)&lt;3,$G27," ")</f>
        <v>VC SULPICIEN</v>
      </c>
      <c r="O27" s="33">
        <f t="shared" si="2"/>
        <v>18</v>
      </c>
      <c r="P27" s="33" t="str">
        <f t="shared" si="3"/>
        <v>VC SULPICIEN</v>
      </c>
      <c r="Q27" s="33">
        <f t="shared" si="4"/>
        <v>18</v>
      </c>
    </row>
    <row r="28" spans="1:17" ht="15" customHeight="1" x14ac:dyDescent="0.25">
      <c r="A28" s="23">
        <v>19</v>
      </c>
      <c r="B28" s="23">
        <v>819</v>
      </c>
      <c r="C28" s="24" t="e">
        <f>IF(A28&gt;0,(VLOOKUP($A28,'[1]Engag Pre'!$A$10:$G$74,3,FALSE))," ")</f>
        <v>#N/A</v>
      </c>
      <c r="D28" s="25" t="str">
        <f>IF(B28&gt;0,(VLOOKUP($B28,'[1]Engag Pup'!$A$10:$G$109,7,FALSE))," ")</f>
        <v>FFCT</v>
      </c>
      <c r="E28" s="26" t="str">
        <f>IF(B28&gt;0,(VLOOKUP($B28,'[1]Engag Pup'!$A$10:$G$109,3,FALSE))," ")</f>
        <v>BATHILY</v>
      </c>
      <c r="F28" s="27" t="str">
        <f>IF(B28&gt;0,(VLOOKUP($B28,'[1]Engag Pup'!$A$10:$G$109,4,FALSE))," ")</f>
        <v>Hamady</v>
      </c>
      <c r="G28" s="28" t="str">
        <f>IF(B28&gt;0,(VLOOKUP($B28,'[1]Engag Pup'!$A$10:$G$109,5,FALSE))," ")</f>
        <v>VC SULPICIEN</v>
      </c>
      <c r="H28" s="29" t="str">
        <f>IF(B28&gt;0,(VLOOKUP($B28,'[1]Engag Pup'!$A$10:$G$109,6,FALSE))," ")</f>
        <v>Pupille 2</v>
      </c>
      <c r="I28" s="30"/>
      <c r="J28" s="29" t="str">
        <f>IF(B28&gt;0,(VLOOKUP($B28,'[1]Engag Pup'!$A$10:$I$109,9,FALSE))," ")</f>
        <v>H</v>
      </c>
      <c r="K28" s="37" t="str">
        <f t="shared" si="0"/>
        <v xml:space="preserve"> </v>
      </c>
      <c r="L28" s="31" t="str">
        <f>IF(COUNTIF($G$10:$G28,G28)&lt;2,$G28," ")</f>
        <v xml:space="preserve"> </v>
      </c>
      <c r="M28" s="32" t="str">
        <f t="shared" si="1"/>
        <v/>
      </c>
      <c r="N28" s="31" t="str">
        <f>IF(COUNTIF($G$10:$G28,I28)&lt;3,$G28," ")</f>
        <v>VC SULPICIEN</v>
      </c>
      <c r="O28" s="33">
        <f t="shared" si="2"/>
        <v>19</v>
      </c>
      <c r="P28" s="33" t="str">
        <f t="shared" si="3"/>
        <v>VC SULPICIEN</v>
      </c>
      <c r="Q28" s="33">
        <f t="shared" si="4"/>
        <v>19</v>
      </c>
    </row>
    <row r="29" spans="1:17" ht="15" customHeight="1" x14ac:dyDescent="0.25">
      <c r="A29" s="23">
        <v>20</v>
      </c>
      <c r="B29" s="23">
        <v>817</v>
      </c>
      <c r="C29" s="24" t="e">
        <f>IF(A29&gt;0,(VLOOKUP($A29,'[1]Engag Pre'!$A$10:$G$74,3,FALSE))," ")</f>
        <v>#N/A</v>
      </c>
      <c r="D29" s="25" t="str">
        <f>IF(B29&gt;0,(VLOOKUP($B29,'[1]Engag Pup'!$A$10:$G$109,7,FALSE))," ")</f>
        <v>FFCT</v>
      </c>
      <c r="E29" s="26" t="str">
        <f>IF(B29&gt;0,(VLOOKUP($B29,'[1]Engag Pup'!$A$10:$G$109,3,FALSE))," ")</f>
        <v>ROSSI</v>
      </c>
      <c r="F29" s="27" t="str">
        <f>IF(B29&gt;0,(VLOOKUP($B29,'[1]Engag Pup'!$A$10:$G$109,4,FALSE))," ")</f>
        <v>Hugo</v>
      </c>
      <c r="G29" s="28" t="str">
        <f>IF(B29&gt;0,(VLOOKUP($B29,'[1]Engag Pup'!$A$10:$G$109,5,FALSE))," ")</f>
        <v>VC SULPICIEN</v>
      </c>
      <c r="H29" s="29" t="str">
        <f>IF(B29&gt;0,(VLOOKUP($B29,'[1]Engag Pup'!$A$10:$G$109,6,FALSE))," ")</f>
        <v>Pupille 1</v>
      </c>
      <c r="I29" s="30"/>
      <c r="J29" s="29" t="str">
        <f>IF(B29&gt;0,(VLOOKUP($B29,'[1]Engag Pup'!$A$10:$I$109,9,FALSE))," ")</f>
        <v>H</v>
      </c>
      <c r="K29" s="37" t="str">
        <f t="shared" si="0"/>
        <v xml:space="preserve"> </v>
      </c>
      <c r="L29" s="31" t="str">
        <f>IF(COUNTIF($G$10:$G29,G29)&lt;2,$G29," ")</f>
        <v xml:space="preserve"> </v>
      </c>
      <c r="M29" s="32" t="str">
        <f t="shared" si="1"/>
        <v/>
      </c>
      <c r="N29" s="31" t="str">
        <f>IF(COUNTIF($G$10:$G29,I29)&lt;3,$G29," ")</f>
        <v>VC SULPICIEN</v>
      </c>
      <c r="O29" s="33">
        <f t="shared" si="2"/>
        <v>20</v>
      </c>
      <c r="P29" s="33" t="str">
        <f t="shared" si="3"/>
        <v>VC SULPICIEN</v>
      </c>
      <c r="Q29" s="33">
        <f t="shared" si="4"/>
        <v>20</v>
      </c>
    </row>
    <row r="30" spans="1:17" ht="15" customHeight="1" x14ac:dyDescent="0.25">
      <c r="A30" s="23">
        <v>21</v>
      </c>
      <c r="B30" s="23">
        <v>812</v>
      </c>
      <c r="C30" s="24" t="e">
        <f>IF(A30&gt;0,(VLOOKUP($A30,'[1]Engag Pre'!$A$10:$G$74,3,FALSE))," ")</f>
        <v>#N/A</v>
      </c>
      <c r="D30" s="25" t="str">
        <f>IF(B30&gt;0,(VLOOKUP($B30,'[1]Engag Pup'!$A$10:$G$109,7,FALSE))," ")</f>
        <v>48782070102</v>
      </c>
      <c r="E30" s="26" t="str">
        <f>IF(B30&gt;0,(VLOOKUP($B30,'[1]Engag Pup'!$A$10:$G$109,3,FALSE))," ")</f>
        <v>VALLIER</v>
      </c>
      <c r="F30" s="27" t="str">
        <f>IF(B30&gt;0,(VLOOKUP($B30,'[1]Engag Pup'!$A$10:$G$109,4,FALSE))," ")</f>
        <v>Ethan</v>
      </c>
      <c r="G30" s="28" t="str">
        <f>IF(B30&gt;0,(VLOOKUP($B30,'[1]Engag Pup'!$A$10:$G$109,5,FALSE))," ")</f>
        <v>OFF ROAD CYCLISTE D'EPONE</v>
      </c>
      <c r="H30" s="29" t="str">
        <f>IF(B30&gt;0,(VLOOKUP($B30,'[1]Engag Pup'!$A$10:$G$109,6,FALSE))," ")</f>
        <v>Pupille 1</v>
      </c>
      <c r="I30" s="30" t="s">
        <v>30</v>
      </c>
      <c r="J30" s="29" t="str">
        <f>IF(B30&gt;0,(VLOOKUP($B30,'[1]Engag Pup'!$A$10:$I$109,9,FALSE))," ")</f>
        <v>H</v>
      </c>
      <c r="K30" s="37" t="str">
        <f t="shared" si="0"/>
        <v xml:space="preserve"> </v>
      </c>
      <c r="L30" s="31" t="str">
        <f>IF(COUNTIF($G$10:$G30,G30)&lt;2,$G30," ")</f>
        <v xml:space="preserve"> </v>
      </c>
      <c r="M30" s="32" t="str">
        <f t="shared" si="1"/>
        <v/>
      </c>
      <c r="N30" s="31" t="str">
        <f>IF(COUNTIF($G$10:$G30,I30)&lt;3,$G30," ")</f>
        <v>OFF ROAD CYCLISTE D'EPONE</v>
      </c>
      <c r="O30" s="33">
        <f t="shared" si="2"/>
        <v>21</v>
      </c>
      <c r="P30" s="33" t="str">
        <f t="shared" si="3"/>
        <v>OFF ROAD CYCLISTE D'EPONE</v>
      </c>
      <c r="Q30" s="33">
        <f t="shared" si="4"/>
        <v>21</v>
      </c>
    </row>
    <row r="31" spans="1:17" ht="15" customHeight="1" x14ac:dyDescent="0.25">
      <c r="A31" s="23">
        <v>22</v>
      </c>
      <c r="B31" s="23"/>
      <c r="C31" s="24" t="e">
        <f>IF(A31&gt;0,(VLOOKUP($A31,'[1]Engag Pre'!$A$10:$G$74,3,FALSE))," ")</f>
        <v>#N/A</v>
      </c>
      <c r="D31" s="25" t="str">
        <f>IF(B31&gt;0,(VLOOKUP($B31,'[1]Engag Pup'!$A$10:$G$109,7,FALSE))," ")</f>
        <v xml:space="preserve"> </v>
      </c>
      <c r="E31" s="26" t="str">
        <f>IF(B31&gt;0,(VLOOKUP($B31,'[1]Engag Pup'!$A$10:$G$109,3,FALSE))," ")</f>
        <v xml:space="preserve"> </v>
      </c>
      <c r="F31" s="27" t="str">
        <f>IF(B31&gt;0,(VLOOKUP($B31,'[1]Engag Pup'!$A$10:$G$109,4,FALSE))," ")</f>
        <v xml:space="preserve"> </v>
      </c>
      <c r="G31" s="28" t="str">
        <f>IF(B31&gt;0,(VLOOKUP($B31,'[1]Engag Pup'!$A$10:$G$109,5,FALSE))," ")</f>
        <v xml:space="preserve"> </v>
      </c>
      <c r="H31" s="29" t="str">
        <f>IF(B31&gt;0,(VLOOKUP($B31,'[1]Engag Pup'!$A$10:$G$109,6,FALSE))," ")</f>
        <v xml:space="preserve"> </v>
      </c>
      <c r="I31" s="30"/>
      <c r="J31" s="29" t="str">
        <f>IF(B31&gt;0,(VLOOKUP($B31,'[1]Engag Pup'!$A$10:$I$109,9,FALSE))," ")</f>
        <v xml:space="preserve"> </v>
      </c>
      <c r="K31" s="37" t="str">
        <f t="shared" si="0"/>
        <v xml:space="preserve"> </v>
      </c>
      <c r="L31" s="31" t="str">
        <f>IF(COUNTIF($G$10:$G31,G31)&lt;2,$G31," ")</f>
        <v xml:space="preserve"> </v>
      </c>
      <c r="M31" s="32">
        <f t="shared" si="1"/>
        <v>22</v>
      </c>
      <c r="N31" s="31" t="str">
        <f>IF(COUNTIF($G$10:$G31,I31)&lt;3,$G31," ")</f>
        <v xml:space="preserve"> </v>
      </c>
      <c r="O31" s="33">
        <f t="shared" si="2"/>
        <v>22</v>
      </c>
      <c r="P31" s="33" t="str">
        <f t="shared" si="3"/>
        <v/>
      </c>
      <c r="Q31" s="33">
        <f t="shared" si="4"/>
        <v>1000</v>
      </c>
    </row>
    <row r="32" spans="1:17" ht="15" customHeight="1" x14ac:dyDescent="0.25">
      <c r="A32" s="23">
        <v>23</v>
      </c>
      <c r="B32" s="23"/>
      <c r="C32" s="24" t="e">
        <f>IF(A32&gt;0,(VLOOKUP($A32,'[1]Engag Pre'!$A$10:$G$74,3,FALSE))," ")</f>
        <v>#N/A</v>
      </c>
      <c r="D32" s="25" t="str">
        <f>IF(B32&gt;0,(VLOOKUP($B32,'[1]Engag Pup'!$A$10:$G$109,7,FALSE))," ")</f>
        <v xml:space="preserve"> </v>
      </c>
      <c r="E32" s="26" t="str">
        <f>IF(B32&gt;0,(VLOOKUP($B32,'[1]Engag Pup'!$A$10:$G$109,3,FALSE))," ")</f>
        <v xml:space="preserve"> </v>
      </c>
      <c r="F32" s="27" t="str">
        <f>IF(B32&gt;0,(VLOOKUP($B32,'[1]Engag Pup'!$A$10:$G$109,4,FALSE))," ")</f>
        <v xml:space="preserve"> </v>
      </c>
      <c r="G32" s="28" t="str">
        <f>IF(B32&gt;0,(VLOOKUP($B32,'[1]Engag Pup'!$A$10:$G$109,5,FALSE))," ")</f>
        <v xml:space="preserve"> </v>
      </c>
      <c r="H32" s="29" t="str">
        <f>IF(B32&gt;0,(VLOOKUP($B32,'[1]Engag Pup'!$A$10:$G$109,6,FALSE))," ")</f>
        <v xml:space="preserve"> </v>
      </c>
      <c r="I32" s="30"/>
      <c r="J32" s="29" t="str">
        <f>IF(B32&gt;0,(VLOOKUP($B32,'[1]Engag Pup'!$A$10:$I$109,9,FALSE))," ")</f>
        <v xml:space="preserve"> </v>
      </c>
      <c r="K32" s="37" t="str">
        <f t="shared" si="0"/>
        <v xml:space="preserve"> </v>
      </c>
      <c r="L32" s="31" t="str">
        <f>IF(COUNTIF($G$10:$G32,G32)&lt;2,$G32," ")</f>
        <v xml:space="preserve"> </v>
      </c>
      <c r="M32" s="32">
        <f t="shared" si="1"/>
        <v>23</v>
      </c>
      <c r="N32" s="31" t="str">
        <f>IF(COUNTIF($G$10:$G32,I32)&lt;3,$G32," ")</f>
        <v xml:space="preserve"> </v>
      </c>
      <c r="O32" s="33">
        <f t="shared" si="2"/>
        <v>23</v>
      </c>
      <c r="P32" s="33" t="str">
        <f t="shared" si="3"/>
        <v/>
      </c>
      <c r="Q32" s="33">
        <f t="shared" si="4"/>
        <v>1000</v>
      </c>
    </row>
    <row r="33" spans="1:17" ht="15" customHeight="1" x14ac:dyDescent="0.25">
      <c r="A33" s="23">
        <v>24</v>
      </c>
      <c r="B33" s="23"/>
      <c r="C33" s="24" t="e">
        <f>IF(A33&gt;0,(VLOOKUP($A33,'[1]Engag Pre'!$A$10:$G$74,3,FALSE))," ")</f>
        <v>#N/A</v>
      </c>
      <c r="D33" s="25" t="str">
        <f>IF(B33&gt;0,(VLOOKUP($B33,'[1]Engag Pup'!$A$10:$G$109,7,FALSE))," ")</f>
        <v xml:space="preserve"> </v>
      </c>
      <c r="E33" s="26" t="str">
        <f>IF(B33&gt;0,(VLOOKUP($B33,'[1]Engag Pup'!$A$10:$G$109,3,FALSE))," ")</f>
        <v xml:space="preserve"> </v>
      </c>
      <c r="F33" s="27" t="str">
        <f>IF(B33&gt;0,(VLOOKUP($B33,'[1]Engag Pup'!$A$10:$G$109,4,FALSE))," ")</f>
        <v xml:space="preserve"> </v>
      </c>
      <c r="G33" s="28" t="str">
        <f>IF(B33&gt;0,(VLOOKUP($B33,'[1]Engag Pup'!$A$10:$G$109,5,FALSE))," ")</f>
        <v xml:space="preserve"> </v>
      </c>
      <c r="H33" s="29" t="str">
        <f>IF(B33&gt;0,(VLOOKUP($B33,'[1]Engag Pup'!$A$10:$G$109,6,FALSE))," ")</f>
        <v xml:space="preserve"> </v>
      </c>
      <c r="I33" s="30"/>
      <c r="J33" s="29" t="str">
        <f>IF(B33&gt;0,(VLOOKUP($B33,'[1]Engag Pup'!$A$10:$I$109,9,FALSE))," ")</f>
        <v xml:space="preserve"> </v>
      </c>
      <c r="K33" s="37" t="str">
        <f t="shared" si="0"/>
        <v xml:space="preserve"> </v>
      </c>
      <c r="L33" s="31" t="str">
        <f>IF(COUNTIF($G$10:$G33,G33)&lt;2,$G33," ")</f>
        <v xml:space="preserve"> </v>
      </c>
      <c r="M33" s="32">
        <f t="shared" si="1"/>
        <v>24</v>
      </c>
      <c r="N33" s="31" t="str">
        <f>IF(COUNTIF($G$10:$G33,I33)&lt;3,$G33," ")</f>
        <v xml:space="preserve"> </v>
      </c>
      <c r="O33" s="33">
        <f t="shared" si="2"/>
        <v>24</v>
      </c>
      <c r="P33" s="33" t="str">
        <f t="shared" si="3"/>
        <v/>
      </c>
      <c r="Q33" s="33">
        <f t="shared" si="4"/>
        <v>1000</v>
      </c>
    </row>
    <row r="34" spans="1:17" ht="15" customHeight="1" x14ac:dyDescent="0.25">
      <c r="A34" s="23">
        <v>25</v>
      </c>
      <c r="B34" s="23"/>
      <c r="C34" s="24" t="e">
        <f>IF(A34&gt;0,(VLOOKUP($A34,'[1]Engag Pre'!$A$10:$G$74,3,FALSE))," ")</f>
        <v>#N/A</v>
      </c>
      <c r="D34" s="25" t="str">
        <f>IF(B34&gt;0,(VLOOKUP($B34,'[1]Engag Pup'!$A$10:$G$109,7,FALSE))," ")</f>
        <v xml:space="preserve"> </v>
      </c>
      <c r="E34" s="26" t="str">
        <f>IF(B34&gt;0,(VLOOKUP($B34,'[1]Engag Pup'!$A$10:$G$109,3,FALSE))," ")</f>
        <v xml:space="preserve"> </v>
      </c>
      <c r="F34" s="27" t="str">
        <f>IF(B34&gt;0,(VLOOKUP($B34,'[1]Engag Pup'!$A$10:$G$109,4,FALSE))," ")</f>
        <v xml:space="preserve"> </v>
      </c>
      <c r="G34" s="28" t="str">
        <f>IF(B34&gt;0,(VLOOKUP($B34,'[1]Engag Pup'!$A$10:$G$109,5,FALSE))," ")</f>
        <v xml:space="preserve"> </v>
      </c>
      <c r="H34" s="29" t="str">
        <f>IF(B34&gt;0,(VLOOKUP($B34,'[1]Engag Pup'!$A$10:$G$109,6,FALSE))," ")</f>
        <v xml:space="preserve"> </v>
      </c>
      <c r="I34" s="30"/>
      <c r="J34" s="29" t="str">
        <f>IF(B34&gt;0,(VLOOKUP($B34,'[1]Engag Pup'!$A$10:$I$109,9,FALSE))," ")</f>
        <v xml:space="preserve"> </v>
      </c>
      <c r="K34" s="37" t="str">
        <f t="shared" si="0"/>
        <v xml:space="preserve"> </v>
      </c>
      <c r="L34" s="31" t="str">
        <f>IF(COUNTIF($G$10:$G34,G34)&lt;2,$G34," ")</f>
        <v xml:space="preserve"> </v>
      </c>
      <c r="M34" s="32">
        <f t="shared" si="1"/>
        <v>25</v>
      </c>
      <c r="N34" s="31" t="str">
        <f>IF(COUNTIF($G$10:$G34,I34)&lt;3,$G34," ")</f>
        <v xml:space="preserve"> </v>
      </c>
      <c r="O34" s="33">
        <f t="shared" si="2"/>
        <v>25</v>
      </c>
      <c r="P34" s="33" t="str">
        <f t="shared" si="3"/>
        <v/>
      </c>
      <c r="Q34" s="33">
        <f t="shared" si="4"/>
        <v>1000</v>
      </c>
    </row>
    <row r="35" spans="1:17" ht="15" customHeight="1" x14ac:dyDescent="0.25">
      <c r="A35" s="23">
        <v>26</v>
      </c>
      <c r="B35" s="23"/>
      <c r="C35" s="24" t="e">
        <f>IF(A35&gt;0,(VLOOKUP($A35,'[1]Engag Pre'!$A$10:$G$74,3,FALSE))," ")</f>
        <v>#N/A</v>
      </c>
      <c r="D35" s="25" t="str">
        <f>IF(B35&gt;0,(VLOOKUP($B35,'[1]Engag Pup'!$A$10:$G$109,7,FALSE))," ")</f>
        <v xml:space="preserve"> </v>
      </c>
      <c r="E35" s="26" t="str">
        <f>IF(B35&gt;0,(VLOOKUP($B35,'[1]Engag Pup'!$A$10:$G$109,3,FALSE))," ")</f>
        <v xml:space="preserve"> </v>
      </c>
      <c r="F35" s="27" t="str">
        <f>IF(B35&gt;0,(VLOOKUP($B35,'[1]Engag Pup'!$A$10:$G$109,4,FALSE))," ")</f>
        <v xml:space="preserve"> </v>
      </c>
      <c r="G35" s="28" t="str">
        <f>IF(B35&gt;0,(VLOOKUP($B35,'[1]Engag Pup'!$A$10:$G$109,5,FALSE))," ")</f>
        <v xml:space="preserve"> </v>
      </c>
      <c r="H35" s="29" t="str">
        <f>IF(B35&gt;0,(VLOOKUP($B35,'[1]Engag Pup'!$A$10:$G$109,6,FALSE))," ")</f>
        <v xml:space="preserve"> </v>
      </c>
      <c r="I35" s="30"/>
      <c r="J35" s="29" t="str">
        <f>IF(B35&gt;0,(VLOOKUP($B35,'[1]Engag Pup'!$A$10:$I$109,9,FALSE))," ")</f>
        <v xml:space="preserve"> </v>
      </c>
      <c r="K35" s="37" t="str">
        <f t="shared" si="0"/>
        <v xml:space="preserve"> </v>
      </c>
      <c r="L35" s="31" t="str">
        <f>IF(COUNTIF($G$10:$G35,G35)&lt;2,$G35," ")</f>
        <v xml:space="preserve"> </v>
      </c>
      <c r="M35" s="32">
        <f t="shared" si="1"/>
        <v>26</v>
      </c>
      <c r="N35" s="31" t="str">
        <f>IF(COUNTIF($G$10:$G35,I35)&lt;3,$G35," ")</f>
        <v xml:space="preserve"> </v>
      </c>
      <c r="O35" s="33">
        <f t="shared" si="2"/>
        <v>26</v>
      </c>
      <c r="P35" s="33" t="str">
        <f t="shared" si="3"/>
        <v/>
      </c>
      <c r="Q35" s="33">
        <f t="shared" si="4"/>
        <v>1000</v>
      </c>
    </row>
    <row r="36" spans="1:17" ht="15" customHeight="1" x14ac:dyDescent="0.25">
      <c r="A36" s="23">
        <v>27</v>
      </c>
      <c r="B36" s="23"/>
      <c r="C36" s="24" t="e">
        <f>IF(A36&gt;0,(VLOOKUP($A36,'[1]Engag Pre'!$A$10:$G$74,3,FALSE))," ")</f>
        <v>#N/A</v>
      </c>
      <c r="D36" s="25" t="str">
        <f>IF(B36&gt;0,(VLOOKUP($B36,'[1]Engag Pup'!$A$10:$G$109,7,FALSE))," ")</f>
        <v xml:space="preserve"> </v>
      </c>
      <c r="E36" s="26" t="str">
        <f>IF(B36&gt;0,(VLOOKUP($B36,'[1]Engag Pup'!$A$10:$G$109,3,FALSE))," ")</f>
        <v xml:space="preserve"> </v>
      </c>
      <c r="F36" s="27" t="str">
        <f>IF(B36&gt;0,(VLOOKUP($B36,'[1]Engag Pup'!$A$10:$G$109,4,FALSE))," ")</f>
        <v xml:space="preserve"> </v>
      </c>
      <c r="G36" s="28" t="str">
        <f>IF(B36&gt;0,(VLOOKUP($B36,'[1]Engag Pup'!$A$10:$G$109,5,FALSE))," ")</f>
        <v xml:space="preserve"> </v>
      </c>
      <c r="H36" s="29" t="str">
        <f>IF(B36&gt;0,(VLOOKUP($B36,'[1]Engag Pup'!$A$10:$G$109,6,FALSE))," ")</f>
        <v xml:space="preserve"> </v>
      </c>
      <c r="I36" s="30"/>
      <c r="J36" s="29" t="str">
        <f>IF(B36&gt;0,(VLOOKUP($B36,'[1]Engag Pup'!$A$10:$I$109,9,FALSE))," ")</f>
        <v xml:space="preserve"> </v>
      </c>
      <c r="K36" s="37" t="str">
        <f t="shared" si="0"/>
        <v xml:space="preserve"> </v>
      </c>
      <c r="L36" s="31" t="str">
        <f>IF(COUNTIF($G$10:$G36,G36)&lt;2,$G36," ")</f>
        <v xml:space="preserve"> </v>
      </c>
      <c r="M36" s="32">
        <f t="shared" si="1"/>
        <v>27</v>
      </c>
      <c r="N36" s="31" t="str">
        <f>IF(COUNTIF($G$10:$G36,I36)&lt;3,$G36," ")</f>
        <v xml:space="preserve"> </v>
      </c>
      <c r="O36" s="33">
        <f t="shared" si="2"/>
        <v>27</v>
      </c>
      <c r="P36" s="33" t="str">
        <f t="shared" si="3"/>
        <v/>
      </c>
      <c r="Q36" s="33">
        <f t="shared" si="4"/>
        <v>1000</v>
      </c>
    </row>
    <row r="37" spans="1:17" ht="15" customHeight="1" x14ac:dyDescent="0.25">
      <c r="A37" s="23">
        <v>28</v>
      </c>
      <c r="B37" s="23"/>
      <c r="C37" s="24" t="e">
        <f>IF(A37&gt;0,(VLOOKUP($A37,'[1]Engag Pre'!$A$10:$G$74,3,FALSE))," ")</f>
        <v>#N/A</v>
      </c>
      <c r="D37" s="25" t="str">
        <f>IF(B37&gt;0,(VLOOKUP($B37,'[1]Engag Pup'!$A$10:$G$109,7,FALSE))," ")</f>
        <v xml:space="preserve"> </v>
      </c>
      <c r="E37" s="26" t="str">
        <f>IF(B37&gt;0,(VLOOKUP($B37,'[1]Engag Pup'!$A$10:$G$109,3,FALSE))," ")</f>
        <v xml:space="preserve"> </v>
      </c>
      <c r="F37" s="27" t="str">
        <f>IF(B37&gt;0,(VLOOKUP($B37,'[1]Engag Pup'!$A$10:$G$109,4,FALSE))," ")</f>
        <v xml:space="preserve"> </v>
      </c>
      <c r="G37" s="28" t="str">
        <f>IF(B37&gt;0,(VLOOKUP($B37,'[1]Engag Pup'!$A$10:$G$109,5,FALSE))," ")</f>
        <v xml:space="preserve"> </v>
      </c>
      <c r="H37" s="29" t="str">
        <f>IF(B37&gt;0,(VLOOKUP($B37,'[1]Engag Pup'!$A$10:$G$109,6,FALSE))," ")</f>
        <v xml:space="preserve"> </v>
      </c>
      <c r="I37" s="30"/>
      <c r="J37" s="29" t="str">
        <f>IF(B37&gt;0,(VLOOKUP($B37,'[1]Engag Pup'!$A$10:$I$109,9,FALSE))," ")</f>
        <v xml:space="preserve"> </v>
      </c>
      <c r="K37" s="37" t="str">
        <f t="shared" si="0"/>
        <v xml:space="preserve"> </v>
      </c>
      <c r="L37" s="31" t="str">
        <f>IF(COUNTIF($G$10:$G37,G37)&lt;2,$G37," ")</f>
        <v xml:space="preserve"> </v>
      </c>
      <c r="M37" s="32">
        <f t="shared" si="1"/>
        <v>28</v>
      </c>
      <c r="N37" s="31" t="str">
        <f>IF(COUNTIF($G$10:$G37,I37)&lt;3,$G37," ")</f>
        <v xml:space="preserve"> </v>
      </c>
      <c r="O37" s="33">
        <f t="shared" si="2"/>
        <v>28</v>
      </c>
      <c r="P37" s="33" t="str">
        <f t="shared" si="3"/>
        <v/>
      </c>
      <c r="Q37" s="33">
        <f t="shared" si="4"/>
        <v>1000</v>
      </c>
    </row>
    <row r="38" spans="1:17" ht="15" customHeight="1" x14ac:dyDescent="0.25">
      <c r="A38" s="23">
        <v>29</v>
      </c>
      <c r="B38" s="23"/>
      <c r="C38" s="24" t="e">
        <f>IF(A38&gt;0,(VLOOKUP($A38,'[1]Engag Pre'!$A$10:$G$74,3,FALSE))," ")</f>
        <v>#N/A</v>
      </c>
      <c r="D38" s="25" t="str">
        <f>IF(B38&gt;0,(VLOOKUP($B38,'[1]Engag Pup'!$A$10:$G$109,7,FALSE))," ")</f>
        <v xml:space="preserve"> </v>
      </c>
      <c r="E38" s="26" t="str">
        <f>IF(B38&gt;0,(VLOOKUP($B38,'[1]Engag Pup'!$A$10:$G$109,3,FALSE))," ")</f>
        <v xml:space="preserve"> </v>
      </c>
      <c r="F38" s="27" t="str">
        <f>IF(B38&gt;0,(VLOOKUP($B38,'[1]Engag Pup'!$A$10:$G$109,4,FALSE))," ")</f>
        <v xml:space="preserve"> </v>
      </c>
      <c r="G38" s="28" t="str">
        <f>IF(B38&gt;0,(VLOOKUP($B38,'[1]Engag Pup'!$A$10:$G$109,5,FALSE))," ")</f>
        <v xml:space="preserve"> </v>
      </c>
      <c r="H38" s="29" t="str">
        <f>IF(B38&gt;0,(VLOOKUP($B38,'[1]Engag Pup'!$A$10:$G$109,6,FALSE))," ")</f>
        <v xml:space="preserve"> </v>
      </c>
      <c r="I38" s="30"/>
      <c r="J38" s="29" t="str">
        <f>IF(B38&gt;0,(VLOOKUP($B38,'[1]Engag Pup'!$A$10:$I$109,9,FALSE))," ")</f>
        <v xml:space="preserve"> </v>
      </c>
      <c r="K38" s="37" t="str">
        <f t="shared" si="0"/>
        <v xml:space="preserve"> </v>
      </c>
      <c r="L38" s="31" t="str">
        <f>IF(COUNTIF($G$10:$G38,G38)&lt;2,$G38," ")</f>
        <v xml:space="preserve"> </v>
      </c>
      <c r="M38" s="32">
        <f t="shared" si="1"/>
        <v>29</v>
      </c>
      <c r="N38" s="31" t="str">
        <f>IF(COUNTIF($G$10:$G38,I38)&lt;3,$G38," ")</f>
        <v xml:space="preserve"> </v>
      </c>
      <c r="O38" s="33">
        <f t="shared" si="2"/>
        <v>29</v>
      </c>
      <c r="P38" s="33" t="str">
        <f t="shared" si="3"/>
        <v/>
      </c>
      <c r="Q38" s="33">
        <f t="shared" si="4"/>
        <v>1000</v>
      </c>
    </row>
    <row r="39" spans="1:17" ht="15" customHeight="1" x14ac:dyDescent="0.25">
      <c r="A39" s="23">
        <v>30</v>
      </c>
      <c r="B39" s="23"/>
      <c r="C39" s="24" t="e">
        <f>IF(A39&gt;0,(VLOOKUP($A39,'[1]Engag Pre'!$A$10:$G$74,3,FALSE))," ")</f>
        <v>#N/A</v>
      </c>
      <c r="D39" s="25" t="str">
        <f>IF(B39&gt;0,(VLOOKUP($B39,'[1]Engag Pup'!$A$10:$G$109,7,FALSE))," ")</f>
        <v xml:space="preserve"> </v>
      </c>
      <c r="E39" s="26" t="str">
        <f>IF(B39&gt;0,(VLOOKUP($B39,'[1]Engag Pup'!$A$10:$G$109,3,FALSE))," ")</f>
        <v xml:space="preserve"> </v>
      </c>
      <c r="F39" s="27" t="str">
        <f>IF(B39&gt;0,(VLOOKUP($B39,'[1]Engag Pup'!$A$10:$G$109,4,FALSE))," ")</f>
        <v xml:space="preserve"> </v>
      </c>
      <c r="G39" s="28" t="str">
        <f>IF(B39&gt;0,(VLOOKUP($B39,'[1]Engag Pup'!$A$10:$G$109,5,FALSE))," ")</f>
        <v xml:space="preserve"> </v>
      </c>
      <c r="H39" s="29" t="str">
        <f>IF(B39&gt;0,(VLOOKUP($B39,'[1]Engag Pup'!$A$10:$G$109,6,FALSE))," ")</f>
        <v xml:space="preserve"> </v>
      </c>
      <c r="I39" s="30"/>
      <c r="J39" s="29" t="str">
        <f>IF(B39&gt;0,(VLOOKUP($B39,'[1]Engag Pup'!$A$10:$I$109,9,FALSE))," ")</f>
        <v xml:space="preserve"> </v>
      </c>
      <c r="K39" s="37" t="str">
        <f t="shared" si="0"/>
        <v xml:space="preserve"> </v>
      </c>
      <c r="L39" s="31" t="str">
        <f>IF(COUNTIF($G$10:$G39,G39)&lt;2,$G39," ")</f>
        <v xml:space="preserve"> </v>
      </c>
      <c r="M39" s="32">
        <f t="shared" si="1"/>
        <v>30</v>
      </c>
      <c r="N39" s="31" t="str">
        <f>IF(COUNTIF($G$10:$G39,I39)&lt;3,$G39," ")</f>
        <v xml:space="preserve"> </v>
      </c>
      <c r="O39" s="33">
        <f t="shared" si="2"/>
        <v>30</v>
      </c>
      <c r="P39" s="33" t="str">
        <f t="shared" si="3"/>
        <v/>
      </c>
      <c r="Q39" s="33">
        <f t="shared" si="4"/>
        <v>1000</v>
      </c>
    </row>
    <row r="40" spans="1:17" ht="15" customHeight="1" x14ac:dyDescent="0.25">
      <c r="A40" s="23">
        <v>31</v>
      </c>
      <c r="B40" s="23"/>
      <c r="C40" s="24" t="e">
        <f>IF(A40&gt;0,(VLOOKUP($A40,'[1]Engag Pre'!$A$10:$G$74,3,FALSE))," ")</f>
        <v>#N/A</v>
      </c>
      <c r="D40" s="25" t="str">
        <f>IF(B40&gt;0,(VLOOKUP($B40,'[1]Engag Pup'!$A$10:$G$109,7,FALSE))," ")</f>
        <v xml:space="preserve"> </v>
      </c>
      <c r="E40" s="26" t="str">
        <f>IF(B40&gt;0,(VLOOKUP($B40,'[1]Engag Pup'!$A$10:$G$109,3,FALSE))," ")</f>
        <v xml:space="preserve"> </v>
      </c>
      <c r="F40" s="27" t="str">
        <f>IF(B40&gt;0,(VLOOKUP($B40,'[1]Engag Pup'!$A$10:$G$109,4,FALSE))," ")</f>
        <v xml:space="preserve"> </v>
      </c>
      <c r="G40" s="28" t="str">
        <f>IF(B40&gt;0,(VLOOKUP($B40,'[1]Engag Pup'!$A$10:$G$109,5,FALSE))," ")</f>
        <v xml:space="preserve"> </v>
      </c>
      <c r="H40" s="29" t="str">
        <f>IF(B40&gt;0,(VLOOKUP($B40,'[1]Engag Pup'!$A$10:$G$109,6,FALSE))," ")</f>
        <v xml:space="preserve"> </v>
      </c>
      <c r="I40" s="30"/>
      <c r="J40" s="29" t="str">
        <f>IF(B40&gt;0,(VLOOKUP($B40,'[1]Engag Pup'!$A$10:$I$109,9,FALSE))," ")</f>
        <v xml:space="preserve"> </v>
      </c>
      <c r="K40" s="37" t="str">
        <f t="shared" si="0"/>
        <v xml:space="preserve"> </v>
      </c>
      <c r="L40" s="31" t="str">
        <f>IF(COUNTIF($G$10:$G40,G40)&lt;2,$G40," ")</f>
        <v xml:space="preserve"> </v>
      </c>
      <c r="M40" s="32">
        <f t="shared" si="1"/>
        <v>31</v>
      </c>
      <c r="N40" s="31" t="str">
        <f>IF(COUNTIF($G$10:$G40,I40)&lt;3,$G40," ")</f>
        <v xml:space="preserve"> </v>
      </c>
      <c r="O40" s="33">
        <f t="shared" si="2"/>
        <v>31</v>
      </c>
      <c r="P40" s="33" t="str">
        <f t="shared" si="3"/>
        <v/>
      </c>
      <c r="Q40" s="33">
        <f t="shared" si="4"/>
        <v>1000</v>
      </c>
    </row>
    <row r="41" spans="1:17" ht="15" customHeight="1" x14ac:dyDescent="0.25">
      <c r="A41" s="23">
        <v>32</v>
      </c>
      <c r="B41" s="23"/>
      <c r="C41" s="24" t="e">
        <f>IF(A41&gt;0,(VLOOKUP($A41,'[1]Engag Pre'!$A$10:$G$74,3,FALSE))," ")</f>
        <v>#N/A</v>
      </c>
      <c r="D41" s="25" t="str">
        <f>IF(B41&gt;0,(VLOOKUP($B41,'[1]Engag Pup'!$A$10:$G$109,7,FALSE))," ")</f>
        <v xml:space="preserve"> </v>
      </c>
      <c r="E41" s="26" t="str">
        <f>IF(B41&gt;0,(VLOOKUP($B41,'[1]Engag Pup'!$A$10:$G$109,3,FALSE))," ")</f>
        <v xml:space="preserve"> </v>
      </c>
      <c r="F41" s="27" t="str">
        <f>IF(B41&gt;0,(VLOOKUP($B41,'[1]Engag Pup'!$A$10:$G$109,4,FALSE))," ")</f>
        <v xml:space="preserve"> </v>
      </c>
      <c r="G41" s="28" t="str">
        <f>IF(B41&gt;0,(VLOOKUP($B41,'[1]Engag Pup'!$A$10:$G$109,5,FALSE))," ")</f>
        <v xml:space="preserve"> </v>
      </c>
      <c r="H41" s="29" t="str">
        <f>IF(B41&gt;0,(VLOOKUP($B41,'[1]Engag Pup'!$A$10:$G$109,6,FALSE))," ")</f>
        <v xml:space="preserve"> </v>
      </c>
      <c r="I41" s="30"/>
      <c r="J41" s="29" t="str">
        <f>IF(B41&gt;0,(VLOOKUP($B41,'[1]Engag Pup'!$A$10:$I$109,9,FALSE))," ")</f>
        <v xml:space="preserve"> </v>
      </c>
      <c r="K41" s="37" t="str">
        <f t="shared" si="0"/>
        <v xml:space="preserve"> </v>
      </c>
      <c r="L41" s="31" t="str">
        <f>IF(COUNTIF($G$10:$G41,G41)&lt;2,$G41," ")</f>
        <v xml:space="preserve"> </v>
      </c>
      <c r="M41" s="32">
        <f t="shared" si="1"/>
        <v>32</v>
      </c>
      <c r="N41" s="31" t="str">
        <f>IF(COUNTIF($G$10:$G41,I41)&lt;3,$G41," ")</f>
        <v xml:space="preserve"> </v>
      </c>
      <c r="O41" s="33">
        <f t="shared" si="2"/>
        <v>32</v>
      </c>
      <c r="P41" s="33" t="str">
        <f t="shared" si="3"/>
        <v/>
      </c>
      <c r="Q41" s="33">
        <f t="shared" si="4"/>
        <v>1000</v>
      </c>
    </row>
    <row r="42" spans="1:17" ht="15" customHeight="1" x14ac:dyDescent="0.25">
      <c r="A42" s="23">
        <v>33</v>
      </c>
      <c r="B42" s="23"/>
      <c r="C42" s="24" t="e">
        <f>IF(A42&gt;0,(VLOOKUP($A42,'[1]Engag Pre'!$A$10:$G$74,3,FALSE))," ")</f>
        <v>#N/A</v>
      </c>
      <c r="D42" s="25" t="str">
        <f>IF(B42&gt;0,(VLOOKUP($B42,'[1]Engag Pup'!$A$10:$G$109,7,FALSE))," ")</f>
        <v xml:space="preserve"> </v>
      </c>
      <c r="E42" s="26" t="str">
        <f>IF(B42&gt;0,(VLOOKUP($B42,'[1]Engag Pup'!$A$10:$G$109,3,FALSE))," ")</f>
        <v xml:space="preserve"> </v>
      </c>
      <c r="F42" s="27" t="str">
        <f>IF(B42&gt;0,(VLOOKUP($B42,'[1]Engag Pup'!$A$10:$G$109,4,FALSE))," ")</f>
        <v xml:space="preserve"> </v>
      </c>
      <c r="G42" s="28" t="str">
        <f>IF(B42&gt;0,(VLOOKUP($B42,'[1]Engag Pup'!$A$10:$G$109,5,FALSE))," ")</f>
        <v xml:space="preserve"> </v>
      </c>
      <c r="H42" s="29" t="str">
        <f>IF(B42&gt;0,(VLOOKUP($B42,'[1]Engag Pup'!$A$10:$G$109,6,FALSE))," ")</f>
        <v xml:space="preserve"> </v>
      </c>
      <c r="I42" s="30"/>
      <c r="J42" s="29" t="str">
        <f>IF(B42&gt;0,(VLOOKUP($B42,'[1]Engag Pup'!$A$10:$I$109,9,FALSE))," ")</f>
        <v xml:space="preserve"> </v>
      </c>
      <c r="K42" s="37" t="str">
        <f t="shared" si="0"/>
        <v xml:space="preserve"> </v>
      </c>
      <c r="L42" s="31" t="str">
        <f>IF(COUNTIF($G$10:$G42,G42)&lt;2,$G42," ")</f>
        <v xml:space="preserve"> </v>
      </c>
      <c r="M42" s="32">
        <f t="shared" si="1"/>
        <v>33</v>
      </c>
      <c r="N42" s="31" t="str">
        <f>IF(COUNTIF($G$10:$G42,I42)&lt;3,$G42," ")</f>
        <v xml:space="preserve"> </v>
      </c>
      <c r="O42" s="33">
        <f t="shared" si="2"/>
        <v>33</v>
      </c>
      <c r="P42" s="33" t="str">
        <f t="shared" si="3"/>
        <v/>
      </c>
      <c r="Q42" s="33">
        <f t="shared" si="4"/>
        <v>1000</v>
      </c>
    </row>
    <row r="43" spans="1:17" ht="15" customHeight="1" x14ac:dyDescent="0.25">
      <c r="A43" s="23">
        <v>34</v>
      </c>
      <c r="B43" s="23"/>
      <c r="C43" s="24" t="e">
        <f>IF(A43&gt;0,(VLOOKUP($A43,'[1]Engag Pre'!$A$10:$G$74,3,FALSE))," ")</f>
        <v>#N/A</v>
      </c>
      <c r="D43" s="25" t="str">
        <f>IF(B43&gt;0,(VLOOKUP($B43,'[1]Engag Pup'!$A$10:$G$109,7,FALSE))," ")</f>
        <v xml:space="preserve"> </v>
      </c>
      <c r="E43" s="26" t="str">
        <f>IF(B43&gt;0,(VLOOKUP($B43,'[1]Engag Pup'!$A$10:$G$109,3,FALSE))," ")</f>
        <v xml:space="preserve"> </v>
      </c>
      <c r="F43" s="27" t="str">
        <f>IF(B43&gt;0,(VLOOKUP($B43,'[1]Engag Pup'!$A$10:$G$109,4,FALSE))," ")</f>
        <v xml:space="preserve"> </v>
      </c>
      <c r="G43" s="28" t="str">
        <f>IF(B43&gt;0,(VLOOKUP($B43,'[1]Engag Pup'!$A$10:$G$109,5,FALSE))," ")</f>
        <v xml:space="preserve"> </v>
      </c>
      <c r="H43" s="29" t="str">
        <f>IF(B43&gt;0,(VLOOKUP($B43,'[1]Engag Pup'!$A$10:$G$109,6,FALSE))," ")</f>
        <v xml:space="preserve"> </v>
      </c>
      <c r="I43" s="30"/>
      <c r="J43" s="29" t="str">
        <f>IF(B43&gt;0,(VLOOKUP($B43,'[1]Engag Pup'!$A$10:$I$109,9,FALSE))," ")</f>
        <v xml:space="preserve"> </v>
      </c>
      <c r="K43" s="37" t="str">
        <f t="shared" si="0"/>
        <v xml:space="preserve"> </v>
      </c>
      <c r="L43" s="31" t="str">
        <f>IF(COUNTIF($G$10:$G43,G43)&lt;2,$G43," ")</f>
        <v xml:space="preserve"> </v>
      </c>
      <c r="M43" s="32">
        <f t="shared" si="1"/>
        <v>34</v>
      </c>
      <c r="N43" s="31" t="str">
        <f>IF(COUNTIF($G$10:$G43,I43)&lt;3,$G43," ")</f>
        <v xml:space="preserve"> </v>
      </c>
      <c r="O43" s="33">
        <f t="shared" si="2"/>
        <v>34</v>
      </c>
      <c r="P43" s="33" t="str">
        <f t="shared" si="3"/>
        <v/>
      </c>
      <c r="Q43" s="33">
        <f t="shared" si="4"/>
        <v>1000</v>
      </c>
    </row>
    <row r="44" spans="1:17" ht="15" customHeight="1" x14ac:dyDescent="0.25">
      <c r="A44" s="23">
        <v>35</v>
      </c>
      <c r="B44" s="23"/>
      <c r="C44" s="24" t="e">
        <f>IF(A44&gt;0,(VLOOKUP($A44,'[1]Engag Pre'!$A$10:$G$74,3,FALSE))," ")</f>
        <v>#N/A</v>
      </c>
      <c r="D44" s="25" t="str">
        <f>IF(B44&gt;0,(VLOOKUP($B44,'[1]Engag Pup'!$A$10:$G$109,7,FALSE))," ")</f>
        <v xml:space="preserve"> </v>
      </c>
      <c r="E44" s="26" t="str">
        <f>IF(B44&gt;0,(VLOOKUP($B44,'[1]Engag Pup'!$A$10:$G$109,3,FALSE))," ")</f>
        <v xml:space="preserve"> </v>
      </c>
      <c r="F44" s="27" t="str">
        <f>IF(B44&gt;0,(VLOOKUP($B44,'[1]Engag Pup'!$A$10:$G$109,4,FALSE))," ")</f>
        <v xml:space="preserve"> </v>
      </c>
      <c r="G44" s="28" t="str">
        <f>IF(B44&gt;0,(VLOOKUP($B44,'[1]Engag Pup'!$A$10:$G$109,5,FALSE))," ")</f>
        <v xml:space="preserve"> </v>
      </c>
      <c r="H44" s="29" t="str">
        <f>IF(B44&gt;0,(VLOOKUP($B44,'[1]Engag Pup'!$A$10:$G$109,6,FALSE))," ")</f>
        <v xml:space="preserve"> </v>
      </c>
      <c r="I44" s="30"/>
      <c r="J44" s="29" t="str">
        <f>IF(B44&gt;0,(VLOOKUP($B44,'[1]Engag Pup'!$A$10:$I$109,9,FALSE))," ")</f>
        <v xml:space="preserve"> </v>
      </c>
      <c r="K44" s="37" t="str">
        <f t="shared" si="0"/>
        <v xml:space="preserve"> </v>
      </c>
      <c r="L44" s="31" t="str">
        <f>IF(COUNTIF($G$10:$G44,G44)&lt;2,$G44," ")</f>
        <v xml:space="preserve"> </v>
      </c>
      <c r="M44" s="32">
        <f t="shared" si="1"/>
        <v>35</v>
      </c>
      <c r="N44" s="31" t="str">
        <f>IF(COUNTIF($G$10:$G44,I44)&lt;3,$G44," ")</f>
        <v xml:space="preserve"> </v>
      </c>
      <c r="O44" s="33">
        <f t="shared" si="2"/>
        <v>35</v>
      </c>
      <c r="P44" s="33" t="str">
        <f t="shared" si="3"/>
        <v/>
      </c>
      <c r="Q44" s="33">
        <f t="shared" si="4"/>
        <v>1000</v>
      </c>
    </row>
    <row r="45" spans="1:17" ht="15" customHeight="1" x14ac:dyDescent="0.25">
      <c r="A45" s="23">
        <v>36</v>
      </c>
      <c r="B45" s="23"/>
      <c r="C45" s="24" t="e">
        <f>IF(A45&gt;0,(VLOOKUP($A45,'[1]Engag Pre'!$A$10:$G$74,3,FALSE))," ")</f>
        <v>#N/A</v>
      </c>
      <c r="D45" s="25" t="str">
        <f>IF(B45&gt;0,(VLOOKUP($B45,'[1]Engag Pup'!$A$10:$G$109,7,FALSE))," ")</f>
        <v xml:space="preserve"> </v>
      </c>
      <c r="E45" s="26" t="str">
        <f>IF(B45&gt;0,(VLOOKUP($B45,'[1]Engag Pup'!$A$10:$G$109,3,FALSE))," ")</f>
        <v xml:space="preserve"> </v>
      </c>
      <c r="F45" s="27" t="str">
        <f>IF(B45&gt;0,(VLOOKUP($B45,'[1]Engag Pup'!$A$10:$G$109,4,FALSE))," ")</f>
        <v xml:space="preserve"> </v>
      </c>
      <c r="G45" s="28" t="str">
        <f>IF(B45&gt;0,(VLOOKUP($B45,'[1]Engag Pup'!$A$10:$G$109,5,FALSE))," ")</f>
        <v xml:space="preserve"> </v>
      </c>
      <c r="H45" s="29" t="str">
        <f>IF(B45&gt;0,(VLOOKUP($B45,'[1]Engag Pup'!$A$10:$G$109,6,FALSE))," ")</f>
        <v xml:space="preserve"> </v>
      </c>
      <c r="I45" s="30"/>
      <c r="J45" s="29" t="str">
        <f>IF(B45&gt;0,(VLOOKUP($B45,'[1]Engag Pup'!$A$10:$I$109,9,FALSE))," ")</f>
        <v xml:space="preserve"> </v>
      </c>
      <c r="K45" s="37" t="str">
        <f t="shared" si="0"/>
        <v xml:space="preserve"> </v>
      </c>
      <c r="L45" s="31" t="str">
        <f>IF(COUNTIF($G$10:$G45,G45)&lt;2,$G45," ")</f>
        <v xml:space="preserve"> </v>
      </c>
      <c r="M45" s="32">
        <f t="shared" si="1"/>
        <v>36</v>
      </c>
      <c r="N45" s="31" t="str">
        <f>IF(COUNTIF($G$10:$G45,I45)&lt;3,$G45," ")</f>
        <v xml:space="preserve"> </v>
      </c>
      <c r="O45" s="33">
        <f t="shared" si="2"/>
        <v>36</v>
      </c>
      <c r="P45" s="33" t="str">
        <f t="shared" si="3"/>
        <v/>
      </c>
      <c r="Q45" s="33">
        <f t="shared" si="4"/>
        <v>1000</v>
      </c>
    </row>
    <row r="46" spans="1:17" ht="15" customHeight="1" x14ac:dyDescent="0.25">
      <c r="A46" s="23">
        <v>37</v>
      </c>
      <c r="B46" s="23"/>
      <c r="C46" s="24" t="e">
        <f>IF(A46&gt;0,(VLOOKUP($A46,'[1]Engag Pre'!$A$10:$G$74,3,FALSE))," ")</f>
        <v>#N/A</v>
      </c>
      <c r="D46" s="25" t="str">
        <f>IF(B46&gt;0,(VLOOKUP($B46,'[1]Engag Pup'!$A$10:$G$109,7,FALSE))," ")</f>
        <v xml:space="preserve"> </v>
      </c>
      <c r="E46" s="26" t="str">
        <f>IF(B46&gt;0,(VLOOKUP($B46,'[1]Engag Pup'!$A$10:$G$109,3,FALSE))," ")</f>
        <v xml:space="preserve"> </v>
      </c>
      <c r="F46" s="27" t="str">
        <f>IF(B46&gt;0,(VLOOKUP($B46,'[1]Engag Pup'!$A$10:$G$109,4,FALSE))," ")</f>
        <v xml:space="preserve"> </v>
      </c>
      <c r="G46" s="28" t="str">
        <f>IF(B46&gt;0,(VLOOKUP($B46,'[1]Engag Pup'!$A$10:$G$109,5,FALSE))," ")</f>
        <v xml:space="preserve"> </v>
      </c>
      <c r="H46" s="29" t="str">
        <f>IF(B46&gt;0,(VLOOKUP($B46,'[1]Engag Pup'!$A$10:$G$109,6,FALSE))," ")</f>
        <v xml:space="preserve"> </v>
      </c>
      <c r="I46" s="30"/>
      <c r="J46" s="29" t="str">
        <f>IF(B46&gt;0,(VLOOKUP($B46,'[1]Engag Pup'!$A$10:$I$109,9,FALSE))," ")</f>
        <v xml:space="preserve"> </v>
      </c>
      <c r="K46" s="37" t="str">
        <f t="shared" si="0"/>
        <v xml:space="preserve"> </v>
      </c>
      <c r="L46" s="31" t="str">
        <f>IF(COUNTIF($G$10:$G46,G46)&lt;2,$G46," ")</f>
        <v xml:space="preserve"> </v>
      </c>
      <c r="M46" s="32">
        <f t="shared" si="1"/>
        <v>37</v>
      </c>
      <c r="N46" s="31" t="str">
        <f>IF(COUNTIF($G$10:$G46,I46)&lt;3,$G46," ")</f>
        <v xml:space="preserve"> </v>
      </c>
      <c r="O46" s="33">
        <f t="shared" si="2"/>
        <v>37</v>
      </c>
      <c r="P46" s="33" t="str">
        <f t="shared" si="3"/>
        <v/>
      </c>
      <c r="Q46" s="33">
        <f t="shared" si="4"/>
        <v>1000</v>
      </c>
    </row>
    <row r="47" spans="1:17" ht="15" customHeight="1" x14ac:dyDescent="0.25">
      <c r="A47" s="23">
        <v>38</v>
      </c>
      <c r="B47" s="23"/>
      <c r="C47" s="24" t="e">
        <f>IF(A47&gt;0,(VLOOKUP($A47,'[1]Engag Pre'!$A$10:$G$74,3,FALSE))," ")</f>
        <v>#N/A</v>
      </c>
      <c r="D47" s="25" t="str">
        <f>IF(B47&gt;0,(VLOOKUP($B47,'[1]Engag Pup'!$A$10:$G$109,7,FALSE))," ")</f>
        <v xml:space="preserve"> </v>
      </c>
      <c r="E47" s="26" t="str">
        <f>IF(B47&gt;0,(VLOOKUP($B47,'[1]Engag Pup'!$A$10:$G$109,3,FALSE))," ")</f>
        <v xml:space="preserve"> </v>
      </c>
      <c r="F47" s="27" t="str">
        <f>IF(B47&gt;0,(VLOOKUP($B47,'[1]Engag Pup'!$A$10:$G$109,4,FALSE))," ")</f>
        <v xml:space="preserve"> </v>
      </c>
      <c r="G47" s="28" t="str">
        <f>IF(B47&gt;0,(VLOOKUP($B47,'[1]Engag Pup'!$A$10:$G$109,5,FALSE))," ")</f>
        <v xml:space="preserve"> </v>
      </c>
      <c r="H47" s="29" t="str">
        <f>IF(B47&gt;0,(VLOOKUP($B47,'[1]Engag Pup'!$A$10:$G$109,6,FALSE))," ")</f>
        <v xml:space="preserve"> </v>
      </c>
      <c r="I47" s="30"/>
      <c r="J47" s="29" t="str">
        <f>IF(B47&gt;0,(VLOOKUP($B47,'[1]Engag Pup'!$A$10:$I$109,9,FALSE))," ")</f>
        <v xml:space="preserve"> </v>
      </c>
      <c r="K47" s="37" t="str">
        <f t="shared" si="0"/>
        <v xml:space="preserve"> </v>
      </c>
      <c r="L47" s="31" t="str">
        <f>IF(COUNTIF($G$10:$G47,G47)&lt;2,$G47," ")</f>
        <v xml:space="preserve"> </v>
      </c>
      <c r="M47" s="32">
        <f t="shared" si="1"/>
        <v>38</v>
      </c>
      <c r="N47" s="31" t="str">
        <f>IF(COUNTIF($G$10:$G47,I47)&lt;3,$G47," ")</f>
        <v xml:space="preserve"> </v>
      </c>
      <c r="O47" s="33">
        <f t="shared" si="2"/>
        <v>38</v>
      </c>
      <c r="P47" s="33" t="str">
        <f t="shared" si="3"/>
        <v/>
      </c>
      <c r="Q47" s="33">
        <f t="shared" si="4"/>
        <v>1000</v>
      </c>
    </row>
    <row r="48" spans="1:17" ht="15" customHeight="1" x14ac:dyDescent="0.25">
      <c r="A48" s="23">
        <v>39</v>
      </c>
      <c r="B48" s="23"/>
      <c r="C48" s="24" t="e">
        <f>IF(A48&gt;0,(VLOOKUP($A48,'[1]Engag Pre'!$A$10:$G$74,3,FALSE))," ")</f>
        <v>#N/A</v>
      </c>
      <c r="D48" s="25" t="str">
        <f>IF(B48&gt;0,(VLOOKUP($B48,'[1]Engag Pup'!$A$10:$G$109,7,FALSE))," ")</f>
        <v xml:space="preserve"> </v>
      </c>
      <c r="E48" s="26" t="str">
        <f>IF(B48&gt;0,(VLOOKUP($B48,'[1]Engag Pup'!$A$10:$G$109,3,FALSE))," ")</f>
        <v xml:space="preserve"> </v>
      </c>
      <c r="F48" s="27" t="str">
        <f>IF(B48&gt;0,(VLOOKUP($B48,'[1]Engag Pup'!$A$10:$G$109,4,FALSE))," ")</f>
        <v xml:space="preserve"> </v>
      </c>
      <c r="G48" s="28" t="str">
        <f>IF(B48&gt;0,(VLOOKUP($B48,'[1]Engag Pup'!$A$10:$G$109,5,FALSE))," ")</f>
        <v xml:space="preserve"> </v>
      </c>
      <c r="H48" s="29" t="str">
        <f>IF(B48&gt;0,(VLOOKUP($B48,'[1]Engag Pup'!$A$10:$G$109,6,FALSE))," ")</f>
        <v xml:space="preserve"> </v>
      </c>
      <c r="I48" s="30"/>
      <c r="J48" s="29" t="str">
        <f>IF(B48&gt;0,(VLOOKUP($B48,'[1]Engag Pup'!$A$10:$I$109,9,FALSE))," ")</f>
        <v xml:space="preserve"> </v>
      </c>
      <c r="K48" s="37" t="str">
        <f t="shared" si="0"/>
        <v xml:space="preserve"> </v>
      </c>
      <c r="L48" s="31" t="str">
        <f>IF(COUNTIF($G$10:$G48,G48)&lt;2,$G48," ")</f>
        <v xml:space="preserve"> </v>
      </c>
      <c r="M48" s="32">
        <f t="shared" si="1"/>
        <v>39</v>
      </c>
      <c r="N48" s="31" t="str">
        <f>IF(COUNTIF($G$10:$G48,I48)&lt;3,$G48," ")</f>
        <v xml:space="preserve"> </v>
      </c>
      <c r="O48" s="33">
        <f t="shared" si="2"/>
        <v>39</v>
      </c>
      <c r="P48" s="33" t="str">
        <f t="shared" si="3"/>
        <v/>
      </c>
      <c r="Q48" s="33">
        <f t="shared" si="4"/>
        <v>1000</v>
      </c>
    </row>
    <row r="49" spans="1:17" ht="15" customHeight="1" x14ac:dyDescent="0.25">
      <c r="A49" s="23">
        <v>40</v>
      </c>
      <c r="B49" s="23"/>
      <c r="C49" s="24" t="e">
        <f>IF(A49&gt;0,(VLOOKUP($A49,'[1]Engag Pre'!$A$10:$G$74,3,FALSE))," ")</f>
        <v>#N/A</v>
      </c>
      <c r="D49" s="25" t="str">
        <f>IF(B49&gt;0,(VLOOKUP($B49,'[1]Engag Pup'!$A$10:$G$109,7,FALSE))," ")</f>
        <v xml:space="preserve"> </v>
      </c>
      <c r="E49" s="26" t="str">
        <f>IF(B49&gt;0,(VLOOKUP($B49,'[1]Engag Pup'!$A$10:$G$109,3,FALSE))," ")</f>
        <v xml:space="preserve"> </v>
      </c>
      <c r="F49" s="27" t="str">
        <f>IF(B49&gt;0,(VLOOKUP($B49,'[1]Engag Pup'!$A$10:$G$109,4,FALSE))," ")</f>
        <v xml:space="preserve"> </v>
      </c>
      <c r="G49" s="28" t="str">
        <f>IF(B49&gt;0,(VLOOKUP($B49,'[1]Engag Pup'!$A$10:$G$109,5,FALSE))," ")</f>
        <v xml:space="preserve"> </v>
      </c>
      <c r="H49" s="29" t="str">
        <f>IF(B49&gt;0,(VLOOKUP($B49,'[1]Engag Pup'!$A$10:$G$109,6,FALSE))," ")</f>
        <v xml:space="preserve"> </v>
      </c>
      <c r="I49" s="30"/>
      <c r="J49" s="29" t="str">
        <f>IF(B49&gt;0,(VLOOKUP($B49,'[1]Engag Pup'!$A$10:$I$109,9,FALSE))," ")</f>
        <v xml:space="preserve"> </v>
      </c>
      <c r="K49" s="37" t="str">
        <f t="shared" si="0"/>
        <v xml:space="preserve"> </v>
      </c>
      <c r="L49" s="31" t="str">
        <f>IF(COUNTIF($G$10:$G49,G49)&lt;2,$G49," ")</f>
        <v xml:space="preserve"> </v>
      </c>
      <c r="M49" s="32">
        <f t="shared" si="1"/>
        <v>40</v>
      </c>
      <c r="N49" s="31" t="str">
        <f>IF(COUNTIF($G$10:$G49,I49)&lt;3,$G49," ")</f>
        <v xml:space="preserve"> </v>
      </c>
      <c r="O49" s="33">
        <f t="shared" si="2"/>
        <v>40</v>
      </c>
      <c r="P49" s="33" t="str">
        <f t="shared" si="3"/>
        <v/>
      </c>
      <c r="Q49" s="33">
        <f t="shared" si="4"/>
        <v>1000</v>
      </c>
    </row>
    <row r="50" spans="1:17" ht="15" customHeight="1" x14ac:dyDescent="0.25">
      <c r="A50" s="23">
        <v>41</v>
      </c>
      <c r="B50" s="23"/>
      <c r="C50" s="24" t="e">
        <f>IF(A50&gt;0,(VLOOKUP($A50,'[1]Engag Pre'!$A$10:$G$74,3,FALSE))," ")</f>
        <v>#N/A</v>
      </c>
      <c r="D50" s="25" t="str">
        <f>IF(B50&gt;0,(VLOOKUP($B50,'[1]Engag Pup'!$A$10:$G$109,7,FALSE))," ")</f>
        <v xml:space="preserve"> </v>
      </c>
      <c r="E50" s="26" t="str">
        <f>IF(B50&gt;0,(VLOOKUP($B50,'[1]Engag Pup'!$A$10:$G$109,3,FALSE))," ")</f>
        <v xml:space="preserve"> </v>
      </c>
      <c r="F50" s="27" t="str">
        <f>IF(B50&gt;0,(VLOOKUP($B50,'[1]Engag Pup'!$A$10:$G$109,4,FALSE))," ")</f>
        <v xml:space="preserve"> </v>
      </c>
      <c r="G50" s="28" t="str">
        <f>IF(B50&gt;0,(VLOOKUP($B50,'[1]Engag Pup'!$A$10:$G$109,5,FALSE))," ")</f>
        <v xml:space="preserve"> </v>
      </c>
      <c r="H50" s="29" t="str">
        <f>IF(B50&gt;0,(VLOOKUP($B50,'[1]Engag Pup'!$A$10:$G$109,6,FALSE))," ")</f>
        <v xml:space="preserve"> </v>
      </c>
      <c r="I50" s="30"/>
      <c r="J50" s="29" t="str">
        <f>IF(B50&gt;0,(VLOOKUP($B50,'[1]Engag Pup'!$A$10:$I$109,9,FALSE))," ")</f>
        <v xml:space="preserve"> </v>
      </c>
      <c r="K50" s="37" t="str">
        <f t="shared" si="0"/>
        <v xml:space="preserve"> </v>
      </c>
      <c r="L50" s="31" t="str">
        <f>IF(COUNTIF($G$10:$G50,G50)&lt;2,$G50," ")</f>
        <v xml:space="preserve"> </v>
      </c>
      <c r="M50" s="32">
        <f t="shared" si="1"/>
        <v>41</v>
      </c>
      <c r="N50" s="31" t="str">
        <f>IF(COUNTIF($G$10:$G50,I50)&lt;3,$G50," ")</f>
        <v xml:space="preserve"> </v>
      </c>
      <c r="O50" s="33">
        <f t="shared" si="2"/>
        <v>41</v>
      </c>
      <c r="P50" s="33" t="str">
        <f t="shared" si="3"/>
        <v/>
      </c>
      <c r="Q50" s="33">
        <f t="shared" si="4"/>
        <v>1000</v>
      </c>
    </row>
    <row r="51" spans="1:17" ht="15" customHeight="1" x14ac:dyDescent="0.25">
      <c r="A51" s="23">
        <v>42</v>
      </c>
      <c r="B51" s="23"/>
      <c r="C51" s="24" t="e">
        <f>IF(A51&gt;0,(VLOOKUP($A51,'[1]Engag Pre'!$A$10:$G$74,3,FALSE))," ")</f>
        <v>#N/A</v>
      </c>
      <c r="D51" s="25" t="str">
        <f>IF(B51&gt;0,(VLOOKUP($B51,'[1]Engag Pup'!$A$10:$G$109,7,FALSE))," ")</f>
        <v xml:space="preserve"> </v>
      </c>
      <c r="E51" s="26" t="str">
        <f>IF(B51&gt;0,(VLOOKUP($B51,'[1]Engag Pup'!$A$10:$G$109,3,FALSE))," ")</f>
        <v xml:space="preserve"> </v>
      </c>
      <c r="F51" s="27" t="str">
        <f>IF(B51&gt;0,(VLOOKUP($B51,'[1]Engag Pup'!$A$10:$G$109,4,FALSE))," ")</f>
        <v xml:space="preserve"> </v>
      </c>
      <c r="G51" s="28" t="str">
        <f>IF(B51&gt;0,(VLOOKUP($B51,'[1]Engag Pup'!$A$10:$G$109,5,FALSE))," ")</f>
        <v xml:space="preserve"> </v>
      </c>
      <c r="H51" s="29" t="str">
        <f>IF(B51&gt;0,(VLOOKUP($B51,'[1]Engag Pup'!$A$10:$G$109,6,FALSE))," ")</f>
        <v xml:space="preserve"> </v>
      </c>
      <c r="I51" s="30"/>
      <c r="J51" s="29" t="str">
        <f>IF(B51&gt;0,(VLOOKUP($B51,'[1]Engag Pup'!$A$10:$I$109,9,FALSE))," ")</f>
        <v xml:space="preserve"> </v>
      </c>
      <c r="K51" s="37" t="str">
        <f t="shared" si="0"/>
        <v xml:space="preserve"> </v>
      </c>
      <c r="L51" s="31" t="str">
        <f>IF(COUNTIF($G$10:$G51,G51)&lt;2,$G51," ")</f>
        <v xml:space="preserve"> </v>
      </c>
      <c r="M51" s="32">
        <f t="shared" si="1"/>
        <v>42</v>
      </c>
      <c r="N51" s="31" t="str">
        <f>IF(COUNTIF($G$10:$G51,I51)&lt;3,$G51," ")</f>
        <v xml:space="preserve"> </v>
      </c>
      <c r="O51" s="33">
        <f t="shared" si="2"/>
        <v>42</v>
      </c>
      <c r="P51" s="33" t="str">
        <f t="shared" si="3"/>
        <v/>
      </c>
      <c r="Q51" s="33">
        <f t="shared" si="4"/>
        <v>1000</v>
      </c>
    </row>
    <row r="52" spans="1:17" ht="15" customHeight="1" x14ac:dyDescent="0.25">
      <c r="A52" s="23">
        <v>43</v>
      </c>
      <c r="B52" s="23"/>
      <c r="C52" s="24" t="e">
        <f>IF(A52&gt;0,(VLOOKUP($A52,'[1]Engag Pre'!$A$10:$G$74,3,FALSE))," ")</f>
        <v>#N/A</v>
      </c>
      <c r="D52" s="25" t="str">
        <f>IF(B52&gt;0,(VLOOKUP($B52,'[1]Engag Pup'!$A$10:$G$109,7,FALSE))," ")</f>
        <v xml:space="preserve"> </v>
      </c>
      <c r="E52" s="26" t="str">
        <f>IF(B52&gt;0,(VLOOKUP($B52,'[1]Engag Pup'!$A$10:$G$109,3,FALSE))," ")</f>
        <v xml:space="preserve"> </v>
      </c>
      <c r="F52" s="27" t="str">
        <f>IF(B52&gt;0,(VLOOKUP($B52,'[1]Engag Pup'!$A$10:$G$109,4,FALSE))," ")</f>
        <v xml:space="preserve"> </v>
      </c>
      <c r="G52" s="28" t="str">
        <f>IF(B52&gt;0,(VLOOKUP($B52,'[1]Engag Pup'!$A$10:$G$109,5,FALSE))," ")</f>
        <v xml:space="preserve"> </v>
      </c>
      <c r="H52" s="29" t="str">
        <f>IF(B52&gt;0,(VLOOKUP($B52,'[1]Engag Pup'!$A$10:$G$109,6,FALSE))," ")</f>
        <v xml:space="preserve"> </v>
      </c>
      <c r="I52" s="30"/>
      <c r="J52" s="29" t="str">
        <f>IF(B52&gt;0,(VLOOKUP($B52,'[1]Engag Pup'!$A$10:$I$109,9,FALSE))," ")</f>
        <v xml:space="preserve"> </v>
      </c>
      <c r="K52" s="37" t="str">
        <f t="shared" si="0"/>
        <v xml:space="preserve"> </v>
      </c>
      <c r="L52" s="31" t="str">
        <f>IF(COUNTIF($G$10:$G52,G52)&lt;2,$G52," ")</f>
        <v xml:space="preserve"> </v>
      </c>
      <c r="M52" s="32">
        <f t="shared" si="1"/>
        <v>43</v>
      </c>
      <c r="N52" s="31" t="str">
        <f>IF(COUNTIF($G$10:$G52,I52)&lt;3,$G52," ")</f>
        <v xml:space="preserve"> </v>
      </c>
      <c r="O52" s="33">
        <f t="shared" si="2"/>
        <v>43</v>
      </c>
      <c r="P52" s="33" t="str">
        <f t="shared" si="3"/>
        <v/>
      </c>
      <c r="Q52" s="33">
        <f t="shared" si="4"/>
        <v>1000</v>
      </c>
    </row>
    <row r="53" spans="1:17" ht="15" customHeight="1" x14ac:dyDescent="0.25">
      <c r="A53" s="23">
        <v>44</v>
      </c>
      <c r="B53" s="23"/>
      <c r="C53" s="24" t="e">
        <f>IF(A53&gt;0,(VLOOKUP($A53,'[1]Engag Pre'!$A$10:$G$74,3,FALSE))," ")</f>
        <v>#N/A</v>
      </c>
      <c r="D53" s="25" t="str">
        <f>IF(B53&gt;0,(VLOOKUP($B53,'[1]Engag Pup'!$A$10:$G$109,7,FALSE))," ")</f>
        <v xml:space="preserve"> </v>
      </c>
      <c r="E53" s="26" t="str">
        <f>IF(B53&gt;0,(VLOOKUP($B53,'[1]Engag Pup'!$A$10:$G$109,3,FALSE))," ")</f>
        <v xml:space="preserve"> </v>
      </c>
      <c r="F53" s="27" t="str">
        <f>IF(B53&gt;0,(VLOOKUP($B53,'[1]Engag Pup'!$A$10:$G$109,4,FALSE))," ")</f>
        <v xml:space="preserve"> </v>
      </c>
      <c r="G53" s="28" t="str">
        <f>IF(B53&gt;0,(VLOOKUP($B53,'[1]Engag Pup'!$A$10:$G$109,5,FALSE))," ")</f>
        <v xml:space="preserve"> </v>
      </c>
      <c r="H53" s="29" t="str">
        <f>IF(B53&gt;0,(VLOOKUP($B53,'[1]Engag Pup'!$A$10:$G$109,6,FALSE))," ")</f>
        <v xml:space="preserve"> </v>
      </c>
      <c r="I53" s="30"/>
      <c r="J53" s="29" t="str">
        <f>IF(B53&gt;0,(VLOOKUP($B53,'[1]Engag Pup'!$A$10:$I$109,9,FALSE))," ")</f>
        <v xml:space="preserve"> </v>
      </c>
      <c r="K53" s="37" t="str">
        <f t="shared" si="0"/>
        <v xml:space="preserve"> </v>
      </c>
      <c r="L53" s="31" t="str">
        <f>IF(COUNTIF($G$10:$G53,G53)&lt;2,$G53," ")</f>
        <v xml:space="preserve"> </v>
      </c>
      <c r="M53" s="32">
        <f t="shared" si="1"/>
        <v>44</v>
      </c>
      <c r="N53" s="31" t="str">
        <f>IF(COUNTIF($G$10:$G53,I53)&lt;3,$G53," ")</f>
        <v xml:space="preserve"> </v>
      </c>
      <c r="O53" s="33">
        <f t="shared" si="2"/>
        <v>44</v>
      </c>
      <c r="P53" s="33" t="str">
        <f t="shared" si="3"/>
        <v/>
      </c>
      <c r="Q53" s="33">
        <f t="shared" si="4"/>
        <v>1000</v>
      </c>
    </row>
    <row r="54" spans="1:17" ht="15" customHeight="1" x14ac:dyDescent="0.25">
      <c r="A54" s="23">
        <v>45</v>
      </c>
      <c r="B54" s="23"/>
      <c r="C54" s="24" t="e">
        <f>IF(A54&gt;0,(VLOOKUP($A54,'[1]Engag Pre'!$A$10:$G$74,3,FALSE))," ")</f>
        <v>#N/A</v>
      </c>
      <c r="D54" s="25" t="str">
        <f>IF(B54&gt;0,(VLOOKUP($B54,'[1]Engag Pup'!$A$10:$G$109,7,FALSE))," ")</f>
        <v xml:space="preserve"> </v>
      </c>
      <c r="E54" s="26" t="str">
        <f>IF(B54&gt;0,(VLOOKUP($B54,'[1]Engag Pup'!$A$10:$G$109,3,FALSE))," ")</f>
        <v xml:space="preserve"> </v>
      </c>
      <c r="F54" s="27" t="str">
        <f>IF(B54&gt;0,(VLOOKUP($B54,'[1]Engag Pup'!$A$10:$G$109,4,FALSE))," ")</f>
        <v xml:space="preserve"> </v>
      </c>
      <c r="G54" s="28" t="str">
        <f>IF(B54&gt;0,(VLOOKUP($B54,'[1]Engag Pup'!$A$10:$G$109,5,FALSE))," ")</f>
        <v xml:space="preserve"> </v>
      </c>
      <c r="H54" s="29" t="str">
        <f>IF(B54&gt;0,(VLOOKUP($B54,'[1]Engag Pup'!$A$10:$G$109,6,FALSE))," ")</f>
        <v xml:space="preserve"> </v>
      </c>
      <c r="I54" s="30"/>
      <c r="J54" s="29" t="str">
        <f>IF(B54&gt;0,(VLOOKUP($B54,'[1]Engag Pup'!$A$10:$I$109,9,FALSE))," ")</f>
        <v xml:space="preserve"> </v>
      </c>
      <c r="K54" s="37" t="str">
        <f t="shared" si="0"/>
        <v xml:space="preserve"> </v>
      </c>
      <c r="L54" s="31" t="str">
        <f>IF(COUNTIF($G$10:$G54,G54)&lt;2,$G54," ")</f>
        <v xml:space="preserve"> </v>
      </c>
      <c r="M54" s="32">
        <f t="shared" si="1"/>
        <v>45</v>
      </c>
      <c r="N54" s="31" t="str">
        <f>IF(COUNTIF($G$10:$G54,I54)&lt;3,$G54," ")</f>
        <v xml:space="preserve"> </v>
      </c>
      <c r="O54" s="33">
        <f t="shared" si="2"/>
        <v>45</v>
      </c>
      <c r="P54" s="33" t="str">
        <f t="shared" si="3"/>
        <v/>
      </c>
      <c r="Q54" s="33">
        <f t="shared" si="4"/>
        <v>1000</v>
      </c>
    </row>
    <row r="55" spans="1:17" ht="15" customHeight="1" x14ac:dyDescent="0.25">
      <c r="A55" s="23">
        <v>46</v>
      </c>
      <c r="B55" s="23"/>
      <c r="C55" s="24" t="e">
        <f>IF(A55&gt;0,(VLOOKUP($A55,'[1]Engag Pre'!$A$10:$G$74,3,FALSE))," ")</f>
        <v>#N/A</v>
      </c>
      <c r="D55" s="25" t="str">
        <f>IF(B55&gt;0,(VLOOKUP($B55,'[1]Engag Pup'!$A$10:$G$109,7,FALSE))," ")</f>
        <v xml:space="preserve"> </v>
      </c>
      <c r="E55" s="26" t="str">
        <f>IF(B55&gt;0,(VLOOKUP($B55,'[1]Engag Pup'!$A$10:$G$109,3,FALSE))," ")</f>
        <v xml:space="preserve"> </v>
      </c>
      <c r="F55" s="27" t="str">
        <f>IF(B55&gt;0,(VLOOKUP($B55,'[1]Engag Pup'!$A$10:$G$109,4,FALSE))," ")</f>
        <v xml:space="preserve"> </v>
      </c>
      <c r="G55" s="28" t="str">
        <f>IF(B55&gt;0,(VLOOKUP($B55,'[1]Engag Pup'!$A$10:$G$109,5,FALSE))," ")</f>
        <v xml:space="preserve"> </v>
      </c>
      <c r="H55" s="29" t="str">
        <f>IF(B55&gt;0,(VLOOKUP($B55,'[1]Engag Pup'!$A$10:$G$109,6,FALSE))," ")</f>
        <v xml:space="preserve"> </v>
      </c>
      <c r="I55" s="30"/>
      <c r="J55" s="29" t="str">
        <f>IF(B55&gt;0,(VLOOKUP($B55,'[1]Engag Pup'!$A$10:$I$109,9,FALSE))," ")</f>
        <v xml:space="preserve"> </v>
      </c>
      <c r="K55" s="37" t="str">
        <f t="shared" si="0"/>
        <v xml:space="preserve"> </v>
      </c>
      <c r="L55" s="31" t="str">
        <f>IF(COUNTIF($G$10:$G55,G55)&lt;2,$G55," ")</f>
        <v xml:space="preserve"> </v>
      </c>
      <c r="M55" s="32">
        <f t="shared" si="1"/>
        <v>46</v>
      </c>
      <c r="N55" s="31" t="str">
        <f>IF(COUNTIF($G$10:$G55,I55)&lt;3,$G55," ")</f>
        <v xml:space="preserve"> </v>
      </c>
      <c r="O55" s="33">
        <f t="shared" si="2"/>
        <v>46</v>
      </c>
      <c r="P55" s="33" t="str">
        <f t="shared" si="3"/>
        <v/>
      </c>
      <c r="Q55" s="33">
        <f t="shared" si="4"/>
        <v>1000</v>
      </c>
    </row>
    <row r="56" spans="1:17" ht="15" customHeight="1" x14ac:dyDescent="0.25">
      <c r="A56" s="23">
        <v>47</v>
      </c>
      <c r="B56" s="23"/>
      <c r="C56" s="24" t="e">
        <f>IF(A56&gt;0,(VLOOKUP($A56,'[1]Engag Pre'!$A$10:$G$74,3,FALSE))," ")</f>
        <v>#N/A</v>
      </c>
      <c r="D56" s="25" t="str">
        <f>IF(B56&gt;0,(VLOOKUP($B56,'[1]Engag Pup'!$A$10:$G$109,7,FALSE))," ")</f>
        <v xml:space="preserve"> </v>
      </c>
      <c r="E56" s="26" t="str">
        <f>IF(B56&gt;0,(VLOOKUP($B56,'[1]Engag Pup'!$A$10:$G$109,3,FALSE))," ")</f>
        <v xml:space="preserve"> </v>
      </c>
      <c r="F56" s="27" t="str">
        <f>IF(B56&gt;0,(VLOOKUP($B56,'[1]Engag Pup'!$A$10:$G$109,4,FALSE))," ")</f>
        <v xml:space="preserve"> </v>
      </c>
      <c r="G56" s="28" t="str">
        <f>IF(B56&gt;0,(VLOOKUP($B56,'[1]Engag Pup'!$A$10:$G$109,5,FALSE))," ")</f>
        <v xml:space="preserve"> </v>
      </c>
      <c r="H56" s="29" t="str">
        <f>IF(B56&gt;0,(VLOOKUP($B56,'[1]Engag Pup'!$A$10:$G$109,6,FALSE))," ")</f>
        <v xml:space="preserve"> </v>
      </c>
      <c r="I56" s="30"/>
      <c r="J56" s="29" t="str">
        <f>IF(B56&gt;0,(VLOOKUP($B56,'[1]Engag Pup'!$A$10:$I$109,9,FALSE))," ")</f>
        <v xml:space="preserve"> </v>
      </c>
      <c r="K56" s="37" t="str">
        <f t="shared" si="0"/>
        <v xml:space="preserve"> </v>
      </c>
      <c r="L56" s="31" t="str">
        <f>IF(COUNTIF($G$10:$G56,G56)&lt;2,$G56," ")</f>
        <v xml:space="preserve"> </v>
      </c>
      <c r="M56" s="32">
        <f t="shared" si="1"/>
        <v>47</v>
      </c>
      <c r="N56" s="31" t="str">
        <f>IF(COUNTIF($G$10:$G56,I56)&lt;3,$G56," ")</f>
        <v xml:space="preserve"> </v>
      </c>
      <c r="O56" s="33">
        <f t="shared" si="2"/>
        <v>47</v>
      </c>
      <c r="P56" s="33" t="str">
        <f t="shared" si="3"/>
        <v/>
      </c>
      <c r="Q56" s="33">
        <f t="shared" si="4"/>
        <v>1000</v>
      </c>
    </row>
    <row r="57" spans="1:17" ht="15" customHeight="1" x14ac:dyDescent="0.25">
      <c r="A57" s="23">
        <v>48</v>
      </c>
      <c r="B57" s="23"/>
      <c r="C57" s="24" t="e">
        <f>IF(A57&gt;0,(VLOOKUP($A57,'[1]Engag Pre'!$A$10:$G$74,3,FALSE))," ")</f>
        <v>#N/A</v>
      </c>
      <c r="D57" s="25" t="str">
        <f>IF(B57&gt;0,(VLOOKUP($B57,'[1]Engag Pup'!$A$10:$G$109,7,FALSE))," ")</f>
        <v xml:space="preserve"> </v>
      </c>
      <c r="E57" s="26" t="str">
        <f>IF(B57&gt;0,(VLOOKUP($B57,'[1]Engag Pup'!$A$10:$G$109,3,FALSE))," ")</f>
        <v xml:space="preserve"> </v>
      </c>
      <c r="F57" s="27" t="str">
        <f>IF(B57&gt;0,(VLOOKUP($B57,'[1]Engag Pup'!$A$10:$G$109,4,FALSE))," ")</f>
        <v xml:space="preserve"> </v>
      </c>
      <c r="G57" s="28" t="str">
        <f>IF(B57&gt;0,(VLOOKUP($B57,'[1]Engag Pup'!$A$10:$G$109,5,FALSE))," ")</f>
        <v xml:space="preserve"> </v>
      </c>
      <c r="H57" s="29" t="str">
        <f>IF(B57&gt;0,(VLOOKUP($B57,'[1]Engag Pup'!$A$10:$G$109,6,FALSE))," ")</f>
        <v xml:space="preserve"> </v>
      </c>
      <c r="I57" s="30"/>
      <c r="J57" s="29" t="str">
        <f>IF(B57&gt;0,(VLOOKUP($B57,'[1]Engag Pup'!$A$10:$I$109,9,FALSE))," ")</f>
        <v xml:space="preserve"> </v>
      </c>
      <c r="K57" s="37" t="str">
        <f t="shared" si="0"/>
        <v xml:space="preserve"> </v>
      </c>
      <c r="L57" s="31" t="str">
        <f>IF(COUNTIF($G$10:$G57,G57)&lt;2,$G57," ")</f>
        <v xml:space="preserve"> </v>
      </c>
      <c r="M57" s="32">
        <f t="shared" si="1"/>
        <v>48</v>
      </c>
      <c r="N57" s="31" t="str">
        <f>IF(COUNTIF($G$10:$G57,I57)&lt;3,$G57," ")</f>
        <v xml:space="preserve"> </v>
      </c>
      <c r="O57" s="33">
        <f t="shared" si="2"/>
        <v>48</v>
      </c>
      <c r="P57" s="33" t="str">
        <f t="shared" si="3"/>
        <v/>
      </c>
      <c r="Q57" s="33">
        <f t="shared" si="4"/>
        <v>1000</v>
      </c>
    </row>
    <row r="58" spans="1:17" ht="15" customHeight="1" x14ac:dyDescent="0.25">
      <c r="A58" s="23">
        <v>49</v>
      </c>
      <c r="B58" s="23"/>
      <c r="C58" s="24" t="e">
        <f>IF(A58&gt;0,(VLOOKUP($A58,'[1]Engag Pre'!$A$10:$G$74,3,FALSE))," ")</f>
        <v>#N/A</v>
      </c>
      <c r="D58" s="25" t="str">
        <f>IF(B58&gt;0,(VLOOKUP($B58,'[1]Engag Pup'!$A$10:$G$109,7,FALSE))," ")</f>
        <v xml:space="preserve"> </v>
      </c>
      <c r="E58" s="26" t="str">
        <f>IF(B58&gt;0,(VLOOKUP($B58,'[1]Engag Pup'!$A$10:$G$109,3,FALSE))," ")</f>
        <v xml:space="preserve"> </v>
      </c>
      <c r="F58" s="27" t="str">
        <f>IF(B58&gt;0,(VLOOKUP($B58,'[1]Engag Pup'!$A$10:$G$109,4,FALSE))," ")</f>
        <v xml:space="preserve"> </v>
      </c>
      <c r="G58" s="28" t="str">
        <f>IF(B58&gt;0,(VLOOKUP($B58,'[1]Engag Pup'!$A$10:$G$109,5,FALSE))," ")</f>
        <v xml:space="preserve"> </v>
      </c>
      <c r="H58" s="29" t="str">
        <f>IF(B58&gt;0,(VLOOKUP($B58,'[1]Engag Pup'!$A$10:$G$109,6,FALSE))," ")</f>
        <v xml:space="preserve"> </v>
      </c>
      <c r="I58" s="30"/>
      <c r="J58" s="29" t="str">
        <f>IF(B58&gt;0,(VLOOKUP($B58,'[1]Engag Pup'!$A$10:$I$109,9,FALSE))," ")</f>
        <v xml:space="preserve"> </v>
      </c>
      <c r="K58" s="37" t="str">
        <f t="shared" si="0"/>
        <v xml:space="preserve"> </v>
      </c>
      <c r="L58" s="31" t="str">
        <f>IF(COUNTIF($G$10:$G58,G58)&lt;2,$G58," ")</f>
        <v xml:space="preserve"> </v>
      </c>
      <c r="M58" s="32">
        <f t="shared" si="1"/>
        <v>49</v>
      </c>
      <c r="N58" s="31" t="str">
        <f>IF(COUNTIF($G$10:$G58,I58)&lt;3,$G58," ")</f>
        <v xml:space="preserve"> </v>
      </c>
      <c r="O58" s="33">
        <f t="shared" si="2"/>
        <v>49</v>
      </c>
      <c r="P58" s="33" t="str">
        <f t="shared" si="3"/>
        <v/>
      </c>
      <c r="Q58" s="33">
        <f t="shared" si="4"/>
        <v>1000</v>
      </c>
    </row>
    <row r="59" spans="1:17" ht="15" customHeight="1" x14ac:dyDescent="0.25">
      <c r="A59" s="23">
        <v>50</v>
      </c>
      <c r="B59" s="23"/>
      <c r="C59" s="24" t="e">
        <f>IF(A59&gt;0,(VLOOKUP($A59,'[1]Engag Pre'!$A$10:$G$74,3,FALSE))," ")</f>
        <v>#N/A</v>
      </c>
      <c r="D59" s="25" t="str">
        <f>IF(B59&gt;0,(VLOOKUP($B59,'[1]Engag Pup'!$A$10:$G$109,7,FALSE))," ")</f>
        <v xml:space="preserve"> </v>
      </c>
      <c r="E59" s="26" t="str">
        <f>IF(B59&gt;0,(VLOOKUP($B59,'[1]Engag Pup'!$A$10:$G$109,3,FALSE))," ")</f>
        <v xml:space="preserve"> </v>
      </c>
      <c r="F59" s="27" t="str">
        <f>IF(B59&gt;0,(VLOOKUP($B59,'[1]Engag Pup'!$A$10:$G$109,4,FALSE))," ")</f>
        <v xml:space="preserve"> </v>
      </c>
      <c r="G59" s="28" t="str">
        <f>IF(B59&gt;0,(VLOOKUP($B59,'[1]Engag Pup'!$A$10:$G$109,5,FALSE))," ")</f>
        <v xml:space="preserve"> </v>
      </c>
      <c r="H59" s="29" t="str">
        <f>IF(B59&gt;0,(VLOOKUP($B59,'[1]Engag Pup'!$A$10:$G$109,6,FALSE))," ")</f>
        <v xml:space="preserve"> </v>
      </c>
      <c r="I59" s="30"/>
      <c r="J59" s="29" t="str">
        <f>IF(B59&gt;0,(VLOOKUP($B59,'[1]Engag Pup'!$A$10:$I$109,9,FALSE))," ")</f>
        <v xml:space="preserve"> </v>
      </c>
      <c r="K59" s="37" t="str">
        <f t="shared" si="0"/>
        <v xml:space="preserve"> </v>
      </c>
      <c r="L59" s="31" t="str">
        <f>IF(COUNTIF($G$10:$G59,G59)&lt;2,$G59," ")</f>
        <v xml:space="preserve"> </v>
      </c>
      <c r="M59" s="32">
        <f t="shared" si="1"/>
        <v>50</v>
      </c>
      <c r="N59" s="31" t="str">
        <f>IF(COUNTIF($G$10:$G59,I59)&lt;3,$G59," ")</f>
        <v xml:space="preserve"> </v>
      </c>
      <c r="O59" s="33">
        <f t="shared" si="2"/>
        <v>50</v>
      </c>
      <c r="P59" s="33" t="str">
        <f t="shared" si="3"/>
        <v/>
      </c>
      <c r="Q59" s="33">
        <f t="shared" si="4"/>
        <v>1000</v>
      </c>
    </row>
    <row r="60" spans="1:17" ht="13.5" x14ac:dyDescent="0.25">
      <c r="A60" s="23">
        <v>51</v>
      </c>
      <c r="B60" s="23"/>
      <c r="C60" s="24" t="e">
        <f>IF(A60&gt;0,(VLOOKUP($A60,'[1]Engag Pre'!$A$10:$G$74,3,FALSE))," ")</f>
        <v>#N/A</v>
      </c>
      <c r="D60" s="25" t="str">
        <f>IF(B60&gt;0,(VLOOKUP($B60,'[1]Engag Pup'!$A$10:$G$109,7,FALSE))," ")</f>
        <v xml:space="preserve"> </v>
      </c>
      <c r="E60" s="26" t="str">
        <f>IF(B60&gt;0,(VLOOKUP($B60,'[1]Engag Pup'!$A$10:$G$109,3,FALSE))," ")</f>
        <v xml:space="preserve"> </v>
      </c>
      <c r="F60" s="27" t="str">
        <f>IF(B60&gt;0,(VLOOKUP($B60,'[1]Engag Pup'!$A$10:$G$109,4,FALSE))," ")</f>
        <v xml:space="preserve"> </v>
      </c>
      <c r="G60" s="28" t="str">
        <f>IF(B60&gt;0,(VLOOKUP($B60,'[1]Engag Pup'!$A$10:$G$109,5,FALSE))," ")</f>
        <v xml:space="preserve"> </v>
      </c>
      <c r="H60" s="29" t="str">
        <f>IF(B60&gt;0,(VLOOKUP($B60,'[1]Engag Pup'!$A$10:$G$109,6,FALSE))," ")</f>
        <v xml:space="preserve"> </v>
      </c>
      <c r="I60" s="30"/>
      <c r="J60" s="29" t="str">
        <f>IF(B60&gt;0,(VLOOKUP($B60,'[1]Engag Pup'!$A$10:$I$109,9,FALSE))," ")</f>
        <v xml:space="preserve"> </v>
      </c>
      <c r="K60" s="37" t="str">
        <f t="shared" si="0"/>
        <v xml:space="preserve"> </v>
      </c>
      <c r="L60" s="31" t="str">
        <f>IF(COUNTIF($G$10:$G60,G60)&lt;2,$G60," ")</f>
        <v xml:space="preserve"> </v>
      </c>
      <c r="M60" s="32">
        <f t="shared" si="1"/>
        <v>51</v>
      </c>
      <c r="N60" s="31" t="str">
        <f>IF(COUNTIF($G$10:$G60,I60)&lt;3,$G60," ")</f>
        <v xml:space="preserve"> </v>
      </c>
      <c r="O60" s="33">
        <f t="shared" si="2"/>
        <v>51</v>
      </c>
      <c r="P60" s="33" t="str">
        <f t="shared" si="3"/>
        <v/>
      </c>
      <c r="Q60" s="33">
        <f t="shared" si="4"/>
        <v>1000</v>
      </c>
    </row>
    <row r="61" spans="1:17" ht="13.5" x14ac:dyDescent="0.25">
      <c r="A61" s="23">
        <v>52</v>
      </c>
      <c r="B61" s="23"/>
      <c r="C61" s="24" t="e">
        <f>IF(A61&gt;0,(VLOOKUP($A61,'[1]Engag Pre'!$A$10:$G$74,3,FALSE))," ")</f>
        <v>#N/A</v>
      </c>
      <c r="D61" s="25" t="str">
        <f>IF(B61&gt;0,(VLOOKUP($B61,'[1]Engag Pup'!$A$10:$G$109,7,FALSE))," ")</f>
        <v xml:space="preserve"> </v>
      </c>
      <c r="E61" s="26" t="str">
        <f>IF(B61&gt;0,(VLOOKUP($B61,'[1]Engag Pup'!$A$10:$G$109,3,FALSE))," ")</f>
        <v xml:space="preserve"> </v>
      </c>
      <c r="F61" s="27" t="str">
        <f>IF(B61&gt;0,(VLOOKUP($B61,'[1]Engag Pup'!$A$10:$G$109,4,FALSE))," ")</f>
        <v xml:space="preserve"> </v>
      </c>
      <c r="G61" s="28" t="str">
        <f>IF(B61&gt;0,(VLOOKUP($B61,'[1]Engag Pup'!$A$10:$G$109,5,FALSE))," ")</f>
        <v xml:space="preserve"> </v>
      </c>
      <c r="H61" s="29" t="str">
        <f>IF(B61&gt;0,(VLOOKUP($B61,'[1]Engag Pup'!$A$10:$G$109,6,FALSE))," ")</f>
        <v xml:space="preserve"> </v>
      </c>
      <c r="I61" s="30"/>
      <c r="J61" s="29" t="str">
        <f>IF(B61&gt;0,(VLOOKUP($B61,'[1]Engag Pup'!$A$10:$I$109,9,FALSE))," ")</f>
        <v xml:space="preserve"> </v>
      </c>
      <c r="K61" s="37" t="str">
        <f t="shared" si="0"/>
        <v xml:space="preserve"> </v>
      </c>
      <c r="L61" s="31" t="str">
        <f>IF(COUNTIF($G$10:$G61,G61)&lt;2,$G61," ")</f>
        <v xml:space="preserve"> </v>
      </c>
      <c r="M61" s="32">
        <f t="shared" si="1"/>
        <v>52</v>
      </c>
      <c r="N61" s="31" t="str">
        <f>IF(COUNTIF($G$10:$G61,I61)&lt;3,$G61," ")</f>
        <v xml:space="preserve"> </v>
      </c>
      <c r="O61" s="33">
        <f t="shared" si="2"/>
        <v>52</v>
      </c>
      <c r="P61" s="33" t="str">
        <f t="shared" si="3"/>
        <v/>
      </c>
      <c r="Q61" s="33">
        <f t="shared" si="4"/>
        <v>1000</v>
      </c>
    </row>
    <row r="62" spans="1:17" ht="13.5" x14ac:dyDescent="0.25">
      <c r="A62" s="23">
        <v>53</v>
      </c>
      <c r="B62" s="23"/>
      <c r="C62" s="24" t="e">
        <f>IF(A62&gt;0,(VLOOKUP($A62,'[1]Engag Pre'!$A$10:$G$74,3,FALSE))," ")</f>
        <v>#N/A</v>
      </c>
      <c r="D62" s="25" t="str">
        <f>IF(B62&gt;0,(VLOOKUP($B62,'[1]Engag Pup'!$A$10:$G$109,7,FALSE))," ")</f>
        <v xml:space="preserve"> </v>
      </c>
      <c r="E62" s="26" t="str">
        <f>IF(B62&gt;0,(VLOOKUP($B62,'[1]Engag Pup'!$A$10:$G$109,3,FALSE))," ")</f>
        <v xml:space="preserve"> </v>
      </c>
      <c r="F62" s="27" t="str">
        <f>IF(B62&gt;0,(VLOOKUP($B62,'[1]Engag Pup'!$A$10:$G$109,4,FALSE))," ")</f>
        <v xml:space="preserve"> </v>
      </c>
      <c r="G62" s="28" t="str">
        <f>IF(B62&gt;0,(VLOOKUP($B62,'[1]Engag Pup'!$A$10:$G$109,5,FALSE))," ")</f>
        <v xml:space="preserve"> </v>
      </c>
      <c r="H62" s="29" t="str">
        <f>IF(B62&gt;0,(VLOOKUP($B62,'[1]Engag Pup'!$A$10:$G$109,6,FALSE))," ")</f>
        <v xml:space="preserve"> </v>
      </c>
      <c r="I62" s="30"/>
      <c r="J62" s="29" t="str">
        <f>IF(B62&gt;0,(VLOOKUP($B62,'[1]Engag Pup'!$A$10:$I$109,9,FALSE))," ")</f>
        <v xml:space="preserve"> </v>
      </c>
      <c r="K62" s="37" t="str">
        <f t="shared" si="0"/>
        <v xml:space="preserve"> </v>
      </c>
      <c r="L62" s="31" t="str">
        <f>IF(COUNTIF($G$10:$G62,G62)&lt;2,$G62," ")</f>
        <v xml:space="preserve"> </v>
      </c>
      <c r="M62" s="32">
        <f t="shared" si="1"/>
        <v>53</v>
      </c>
      <c r="N62" s="31" t="str">
        <f>IF(COUNTIF($G$10:$G62,I62)&lt;3,$G62," ")</f>
        <v xml:space="preserve"> </v>
      </c>
      <c r="O62" s="33">
        <f t="shared" si="2"/>
        <v>53</v>
      </c>
      <c r="P62" s="33" t="str">
        <f t="shared" si="3"/>
        <v/>
      </c>
      <c r="Q62" s="33">
        <f t="shared" si="4"/>
        <v>1000</v>
      </c>
    </row>
    <row r="63" spans="1:17" ht="13.5" x14ac:dyDescent="0.25">
      <c r="A63" s="23">
        <v>54</v>
      </c>
      <c r="B63" s="23"/>
      <c r="C63" s="24" t="e">
        <f>IF(A63&gt;0,(VLOOKUP($A63,'[1]Engag Pre'!$A$10:$G$74,3,FALSE))," ")</f>
        <v>#N/A</v>
      </c>
      <c r="D63" s="25" t="str">
        <f>IF(B63&gt;0,(VLOOKUP($B63,'[1]Engag Pup'!$A$10:$G$109,7,FALSE))," ")</f>
        <v xml:space="preserve"> </v>
      </c>
      <c r="E63" s="26" t="str">
        <f>IF(B63&gt;0,(VLOOKUP($B63,'[1]Engag Pup'!$A$10:$G$109,3,FALSE))," ")</f>
        <v xml:space="preserve"> </v>
      </c>
      <c r="F63" s="27" t="str">
        <f>IF(B63&gt;0,(VLOOKUP($B63,'[1]Engag Pup'!$A$10:$G$109,4,FALSE))," ")</f>
        <v xml:space="preserve"> </v>
      </c>
      <c r="G63" s="28" t="str">
        <f>IF(B63&gt;0,(VLOOKUP($B63,'[1]Engag Pup'!$A$10:$G$109,5,FALSE))," ")</f>
        <v xml:space="preserve"> </v>
      </c>
      <c r="H63" s="29" t="str">
        <f>IF(B63&gt;0,(VLOOKUP($B63,'[1]Engag Pup'!$A$10:$G$109,6,FALSE))," ")</f>
        <v xml:space="preserve"> </v>
      </c>
      <c r="I63" s="30"/>
      <c r="J63" s="29" t="str">
        <f>IF(B63&gt;0,(VLOOKUP($B63,'[1]Engag Pup'!$A$10:$I$109,9,FALSE))," ")</f>
        <v xml:space="preserve"> </v>
      </c>
      <c r="K63" s="37" t="str">
        <f t="shared" si="0"/>
        <v xml:space="preserve"> </v>
      </c>
      <c r="L63" s="31" t="str">
        <f>IF(COUNTIF($G$10:$G63,G63)&lt;2,$G63," ")</f>
        <v xml:space="preserve"> </v>
      </c>
      <c r="M63" s="32">
        <f t="shared" si="1"/>
        <v>54</v>
      </c>
      <c r="N63" s="31" t="str">
        <f>IF(COUNTIF($G$10:$G63,I63)&lt;3,$G63," ")</f>
        <v xml:space="preserve"> </v>
      </c>
      <c r="O63" s="33">
        <f t="shared" si="2"/>
        <v>54</v>
      </c>
      <c r="P63" s="33" t="str">
        <f t="shared" si="3"/>
        <v/>
      </c>
      <c r="Q63" s="33">
        <f t="shared" si="4"/>
        <v>1000</v>
      </c>
    </row>
    <row r="64" spans="1:17" ht="13.5" x14ac:dyDescent="0.25">
      <c r="A64" s="23">
        <v>55</v>
      </c>
      <c r="B64" s="23"/>
      <c r="C64" s="24" t="e">
        <f>IF(A64&gt;0,(VLOOKUP($A64,'[1]Engag Pre'!$A$10:$G$74,3,FALSE))," ")</f>
        <v>#N/A</v>
      </c>
      <c r="D64" s="25" t="str">
        <f>IF(B64&gt;0,(VLOOKUP($B64,'[1]Engag Pup'!$A$10:$G$109,7,FALSE))," ")</f>
        <v xml:space="preserve"> </v>
      </c>
      <c r="E64" s="26" t="str">
        <f>IF(B64&gt;0,(VLOOKUP($B64,'[1]Engag Pup'!$A$10:$G$109,3,FALSE))," ")</f>
        <v xml:space="preserve"> </v>
      </c>
      <c r="F64" s="27" t="str">
        <f>IF(B64&gt;0,(VLOOKUP($B64,'[1]Engag Pup'!$A$10:$G$109,4,FALSE))," ")</f>
        <v xml:space="preserve"> </v>
      </c>
      <c r="G64" s="28" t="str">
        <f>IF(B64&gt;0,(VLOOKUP($B64,'[1]Engag Pup'!$A$10:$G$109,5,FALSE))," ")</f>
        <v xml:space="preserve"> </v>
      </c>
      <c r="H64" s="29" t="str">
        <f>IF(B64&gt;0,(VLOOKUP($B64,'[1]Engag Pup'!$A$10:$G$109,6,FALSE))," ")</f>
        <v xml:space="preserve"> </v>
      </c>
      <c r="I64" s="30"/>
      <c r="J64" s="29" t="str">
        <f>IF(B64&gt;0,(VLOOKUP($B64,'[1]Engag Pup'!$A$10:$I$109,9,FALSE))," ")</f>
        <v xml:space="preserve"> </v>
      </c>
      <c r="K64" s="37" t="str">
        <f t="shared" si="0"/>
        <v xml:space="preserve"> </v>
      </c>
      <c r="L64" s="31" t="str">
        <f>IF(COUNTIF($G$10:$G64,G64)&lt;2,$G64," ")</f>
        <v xml:space="preserve"> </v>
      </c>
      <c r="M64" s="32">
        <f t="shared" si="1"/>
        <v>55</v>
      </c>
      <c r="N64" s="31" t="str">
        <f>IF(COUNTIF($G$10:$G64,I64)&lt;3,$G64," ")</f>
        <v xml:space="preserve"> </v>
      </c>
      <c r="O64" s="33">
        <f t="shared" si="2"/>
        <v>55</v>
      </c>
      <c r="P64" s="33" t="str">
        <f t="shared" si="3"/>
        <v/>
      </c>
      <c r="Q64" s="33">
        <f t="shared" si="4"/>
        <v>1000</v>
      </c>
    </row>
    <row r="65" spans="1:17" ht="13.5" x14ac:dyDescent="0.25">
      <c r="A65" s="23">
        <v>56</v>
      </c>
      <c r="B65" s="23"/>
      <c r="C65" s="24" t="e">
        <f>IF(A65&gt;0,(VLOOKUP($A65,'[1]Engag Pre'!$A$10:$G$74,3,FALSE))," ")</f>
        <v>#N/A</v>
      </c>
      <c r="D65" s="25" t="str">
        <f>IF(B65&gt;0,(VLOOKUP($B65,'[1]Engag Pup'!$A$10:$G$109,7,FALSE))," ")</f>
        <v xml:space="preserve"> </v>
      </c>
      <c r="E65" s="26" t="str">
        <f>IF(B65&gt;0,(VLOOKUP($B65,'[1]Engag Pup'!$A$10:$G$109,3,FALSE))," ")</f>
        <v xml:space="preserve"> </v>
      </c>
      <c r="F65" s="27" t="str">
        <f>IF(B65&gt;0,(VLOOKUP($B65,'[1]Engag Pup'!$A$10:$G$109,4,FALSE))," ")</f>
        <v xml:space="preserve"> </v>
      </c>
      <c r="G65" s="28" t="str">
        <f>IF(B65&gt;0,(VLOOKUP($B65,'[1]Engag Pup'!$A$10:$G$109,5,FALSE))," ")</f>
        <v xml:space="preserve"> </v>
      </c>
      <c r="H65" s="29" t="str">
        <f>IF(B65&gt;0,(VLOOKUP($B65,'[1]Engag Pup'!$A$10:$G$109,6,FALSE))," ")</f>
        <v xml:space="preserve"> </v>
      </c>
      <c r="I65" s="30"/>
      <c r="J65" s="29" t="str">
        <f>IF(B65&gt;0,(VLOOKUP($B65,'[1]Engag Pup'!$A$10:$I$109,9,FALSE))," ")</f>
        <v xml:space="preserve"> </v>
      </c>
      <c r="K65" s="37" t="str">
        <f t="shared" si="0"/>
        <v xml:space="preserve"> </v>
      </c>
      <c r="L65" s="31" t="str">
        <f>IF(COUNTIF($G$10:$G65,G65)&lt;2,$G65," ")</f>
        <v xml:space="preserve"> </v>
      </c>
      <c r="M65" s="32">
        <f t="shared" si="1"/>
        <v>56</v>
      </c>
      <c r="N65" s="31" t="str">
        <f>IF(COUNTIF($G$10:$G65,I65)&lt;3,$G65," ")</f>
        <v xml:space="preserve"> </v>
      </c>
      <c r="O65" s="33">
        <f t="shared" si="2"/>
        <v>56</v>
      </c>
      <c r="P65" s="33" t="str">
        <f t="shared" si="3"/>
        <v/>
      </c>
      <c r="Q65" s="33">
        <f t="shared" si="4"/>
        <v>1000</v>
      </c>
    </row>
    <row r="66" spans="1:17" ht="13.5" x14ac:dyDescent="0.25">
      <c r="A66" s="23">
        <v>57</v>
      </c>
      <c r="B66" s="23"/>
      <c r="C66" s="24" t="e">
        <f>IF(A66&gt;0,(VLOOKUP($A66,'[1]Engag Pre'!$A$10:$G$74,3,FALSE))," ")</f>
        <v>#N/A</v>
      </c>
      <c r="D66" s="25" t="str">
        <f>IF(B66&gt;0,(VLOOKUP($B66,'[1]Engag Pup'!$A$10:$G$109,7,FALSE))," ")</f>
        <v xml:space="preserve"> </v>
      </c>
      <c r="E66" s="26" t="str">
        <f>IF(B66&gt;0,(VLOOKUP($B66,'[1]Engag Pup'!$A$10:$G$109,3,FALSE))," ")</f>
        <v xml:space="preserve"> </v>
      </c>
      <c r="F66" s="27" t="str">
        <f>IF(B66&gt;0,(VLOOKUP($B66,'[1]Engag Pup'!$A$10:$G$109,4,FALSE))," ")</f>
        <v xml:space="preserve"> </v>
      </c>
      <c r="G66" s="28" t="str">
        <f>IF(B66&gt;0,(VLOOKUP($B66,'[1]Engag Pup'!$A$10:$G$109,5,FALSE))," ")</f>
        <v xml:space="preserve"> </v>
      </c>
      <c r="H66" s="29" t="str">
        <f>IF(B66&gt;0,(VLOOKUP($B66,'[1]Engag Pup'!$A$10:$G$109,6,FALSE))," ")</f>
        <v xml:space="preserve"> </v>
      </c>
      <c r="I66" s="30"/>
      <c r="J66" s="29" t="str">
        <f>IF(B66&gt;0,(VLOOKUP($B66,'[1]Engag Pup'!$A$10:$I$109,9,FALSE))," ")</f>
        <v xml:space="preserve"> </v>
      </c>
      <c r="K66" s="37" t="str">
        <f t="shared" si="0"/>
        <v xml:space="preserve"> </v>
      </c>
      <c r="L66" s="31" t="str">
        <f>IF(COUNTIF($G$10:$G66,G66)&lt;2,$G66," ")</f>
        <v xml:space="preserve"> </v>
      </c>
      <c r="M66" s="32">
        <f t="shared" si="1"/>
        <v>57</v>
      </c>
      <c r="N66" s="31" t="str">
        <f>IF(COUNTIF($G$10:$G66,I66)&lt;3,$G66," ")</f>
        <v xml:space="preserve"> </v>
      </c>
      <c r="O66" s="33">
        <f t="shared" si="2"/>
        <v>57</v>
      </c>
      <c r="P66" s="33" t="str">
        <f t="shared" si="3"/>
        <v/>
      </c>
      <c r="Q66" s="33">
        <f t="shared" si="4"/>
        <v>1000</v>
      </c>
    </row>
    <row r="67" spans="1:17" ht="13.5" x14ac:dyDescent="0.25">
      <c r="A67" s="23">
        <v>58</v>
      </c>
      <c r="B67" s="23"/>
      <c r="C67" s="24" t="e">
        <f>IF(A67&gt;0,(VLOOKUP($A67,'[1]Engag Pre'!$A$10:$G$74,3,FALSE))," ")</f>
        <v>#N/A</v>
      </c>
      <c r="D67" s="25" t="str">
        <f>IF(B67&gt;0,(VLOOKUP($B67,'[1]Engag Pup'!$A$10:$G$109,7,FALSE))," ")</f>
        <v xml:space="preserve"> </v>
      </c>
      <c r="E67" s="26" t="str">
        <f>IF(B67&gt;0,(VLOOKUP($B67,'[1]Engag Pup'!$A$10:$G$109,3,FALSE))," ")</f>
        <v xml:space="preserve"> </v>
      </c>
      <c r="F67" s="27" t="str">
        <f>IF(B67&gt;0,(VLOOKUP($B67,'[1]Engag Pup'!$A$10:$G$109,4,FALSE))," ")</f>
        <v xml:space="preserve"> </v>
      </c>
      <c r="G67" s="28" t="str">
        <f>IF(B67&gt;0,(VLOOKUP($B67,'[1]Engag Pup'!$A$10:$G$109,5,FALSE))," ")</f>
        <v xml:space="preserve"> </v>
      </c>
      <c r="H67" s="29" t="str">
        <f>IF(B67&gt;0,(VLOOKUP($B67,'[1]Engag Pup'!$A$10:$G$109,6,FALSE))," ")</f>
        <v xml:space="preserve"> </v>
      </c>
      <c r="I67" s="30"/>
      <c r="J67" s="29" t="str">
        <f>IF(B67&gt;0,(VLOOKUP($B67,'[1]Engag Pup'!$A$10:$I$109,9,FALSE))," ")</f>
        <v xml:space="preserve"> </v>
      </c>
      <c r="K67" s="37" t="str">
        <f t="shared" si="0"/>
        <v xml:space="preserve"> </v>
      </c>
      <c r="L67" s="31" t="str">
        <f>IF(COUNTIF($G$10:$G67,G67)&lt;2,$G67," ")</f>
        <v xml:space="preserve"> </v>
      </c>
      <c r="M67" s="32">
        <f t="shared" si="1"/>
        <v>58</v>
      </c>
      <c r="N67" s="31" t="str">
        <f>IF(COUNTIF($G$10:$G67,I67)&lt;3,$G67," ")</f>
        <v xml:space="preserve"> </v>
      </c>
      <c r="O67" s="33">
        <f t="shared" si="2"/>
        <v>58</v>
      </c>
      <c r="P67" s="33" t="str">
        <f t="shared" si="3"/>
        <v/>
      </c>
      <c r="Q67" s="33">
        <f t="shared" si="4"/>
        <v>1000</v>
      </c>
    </row>
    <row r="68" spans="1:17" ht="13.5" x14ac:dyDescent="0.25">
      <c r="A68" s="23">
        <v>59</v>
      </c>
      <c r="B68" s="23"/>
      <c r="C68" s="24" t="e">
        <f>IF(A68&gt;0,(VLOOKUP($A68,'[1]Engag Pre'!$A$10:$G$74,3,FALSE))," ")</f>
        <v>#N/A</v>
      </c>
      <c r="D68" s="25" t="str">
        <f>IF(B68&gt;0,(VLOOKUP($B68,'[1]Engag Pup'!$A$10:$G$109,7,FALSE))," ")</f>
        <v xml:space="preserve"> </v>
      </c>
      <c r="E68" s="26" t="str">
        <f>IF(B68&gt;0,(VLOOKUP($B68,'[1]Engag Pup'!$A$10:$G$109,3,FALSE))," ")</f>
        <v xml:space="preserve"> </v>
      </c>
      <c r="F68" s="27" t="str">
        <f>IF(B68&gt;0,(VLOOKUP($B68,'[1]Engag Pup'!$A$10:$G$109,4,FALSE))," ")</f>
        <v xml:space="preserve"> </v>
      </c>
      <c r="G68" s="28" t="str">
        <f>IF(B68&gt;0,(VLOOKUP($B68,'[1]Engag Pup'!$A$10:$G$109,5,FALSE))," ")</f>
        <v xml:space="preserve"> </v>
      </c>
      <c r="H68" s="29" t="str">
        <f>IF(B68&gt;0,(VLOOKUP($B68,'[1]Engag Pup'!$A$10:$G$109,6,FALSE))," ")</f>
        <v xml:space="preserve"> </v>
      </c>
      <c r="I68" s="30"/>
      <c r="J68" s="29" t="str">
        <f>IF(B68&gt;0,(VLOOKUP($B68,'[1]Engag Pup'!$A$10:$I$109,9,FALSE))," ")</f>
        <v xml:space="preserve"> </v>
      </c>
      <c r="K68" s="37" t="str">
        <f t="shared" si="0"/>
        <v xml:space="preserve"> </v>
      </c>
      <c r="L68" s="31" t="str">
        <f>IF(COUNTIF($G$10:$G68,G68)&lt;2,$G68," ")</f>
        <v xml:space="preserve"> </v>
      </c>
      <c r="M68" s="32">
        <f t="shared" si="1"/>
        <v>59</v>
      </c>
      <c r="N68" s="31" t="str">
        <f>IF(COUNTIF($G$10:$G68,I68)&lt;3,$G68," ")</f>
        <v xml:space="preserve"> </v>
      </c>
      <c r="O68" s="33">
        <f t="shared" si="2"/>
        <v>59</v>
      </c>
      <c r="P68" s="33" t="str">
        <f t="shared" si="3"/>
        <v/>
      </c>
      <c r="Q68" s="33">
        <f t="shared" si="4"/>
        <v>1000</v>
      </c>
    </row>
    <row r="69" spans="1:17" ht="13.5" x14ac:dyDescent="0.25">
      <c r="A69" s="23">
        <v>60</v>
      </c>
      <c r="B69" s="23"/>
      <c r="C69" s="24" t="e">
        <f>IF(A69&gt;0,(VLOOKUP($A69,'[1]Engag Pre'!$A$10:$G$74,3,FALSE))," ")</f>
        <v>#N/A</v>
      </c>
      <c r="D69" s="25" t="str">
        <f>IF(B69&gt;0,(VLOOKUP($B69,'[1]Engag Pup'!$A$10:$G$109,7,FALSE))," ")</f>
        <v xml:space="preserve"> </v>
      </c>
      <c r="E69" s="26" t="str">
        <f>IF(B69&gt;0,(VLOOKUP($B69,'[1]Engag Pup'!$A$10:$G$109,3,FALSE))," ")</f>
        <v xml:space="preserve"> </v>
      </c>
      <c r="F69" s="27" t="str">
        <f>IF(B69&gt;0,(VLOOKUP($B69,'[1]Engag Pup'!$A$10:$G$109,4,FALSE))," ")</f>
        <v xml:space="preserve"> </v>
      </c>
      <c r="G69" s="28" t="str">
        <f>IF(B69&gt;0,(VLOOKUP($B69,'[1]Engag Pup'!$A$10:$G$109,5,FALSE))," ")</f>
        <v xml:space="preserve"> </v>
      </c>
      <c r="H69" s="29" t="str">
        <f>IF(B69&gt;0,(VLOOKUP($B69,'[1]Engag Pup'!$A$10:$G$109,6,FALSE))," ")</f>
        <v xml:space="preserve"> </v>
      </c>
      <c r="I69" s="30"/>
      <c r="J69" s="29" t="str">
        <f>IF(B69&gt;0,(VLOOKUP($B69,'[1]Engag Pup'!$A$10:$I$109,9,FALSE))," ")</f>
        <v xml:space="preserve"> </v>
      </c>
      <c r="K69" s="37" t="str">
        <f t="shared" si="0"/>
        <v xml:space="preserve"> </v>
      </c>
      <c r="L69" s="31" t="str">
        <f>IF(COUNTIF($G$10:$G69,G69)&lt;2,$G69," ")</f>
        <v xml:space="preserve"> </v>
      </c>
      <c r="M69" s="32">
        <f t="shared" si="1"/>
        <v>60</v>
      </c>
      <c r="N69" s="31" t="str">
        <f>IF(COUNTIF($G$10:$G69,I69)&lt;3,$G69," ")</f>
        <v xml:space="preserve"> </v>
      </c>
      <c r="O69" s="33">
        <f t="shared" si="2"/>
        <v>60</v>
      </c>
      <c r="P69" s="33" t="str">
        <f t="shared" si="3"/>
        <v/>
      </c>
      <c r="Q69" s="33">
        <f t="shared" si="4"/>
        <v>1000</v>
      </c>
    </row>
    <row r="70" spans="1:17" ht="13.5" x14ac:dyDescent="0.25">
      <c r="A70" s="23">
        <v>61</v>
      </c>
      <c r="B70" s="23"/>
      <c r="C70" s="24" t="e">
        <f>IF(A70&gt;0,(VLOOKUP($A70,'[1]Engag Pre'!$A$10:$G$74,3,FALSE))," ")</f>
        <v>#N/A</v>
      </c>
      <c r="D70" s="25" t="str">
        <f>IF(B70&gt;0,(VLOOKUP($B70,'[1]Engag Pup'!$A$10:$G$109,7,FALSE))," ")</f>
        <v xml:space="preserve"> </v>
      </c>
      <c r="E70" s="26" t="str">
        <f>IF(B70&gt;0,(VLOOKUP($B70,'[1]Engag Pup'!$A$10:$G$109,3,FALSE))," ")</f>
        <v xml:space="preserve"> </v>
      </c>
      <c r="F70" s="27" t="str">
        <f>IF(B70&gt;0,(VLOOKUP($B70,'[1]Engag Pup'!$A$10:$G$109,4,FALSE))," ")</f>
        <v xml:space="preserve"> </v>
      </c>
      <c r="G70" s="28" t="str">
        <f>IF(B70&gt;0,(VLOOKUP($B70,'[1]Engag Pup'!$A$10:$G$109,5,FALSE))," ")</f>
        <v xml:space="preserve"> </v>
      </c>
      <c r="H70" s="29" t="str">
        <f>IF(B70&gt;0,(VLOOKUP($B70,'[1]Engag Pup'!$A$10:$G$109,6,FALSE))," ")</f>
        <v xml:space="preserve"> </v>
      </c>
      <c r="I70" s="30"/>
      <c r="J70" s="29" t="str">
        <f>IF(B70&gt;0,(VLOOKUP($B70,'[1]Engag Pup'!$A$10:$I$109,9,FALSE))," ")</f>
        <v xml:space="preserve"> </v>
      </c>
      <c r="K70" s="37" t="str">
        <f t="shared" si="0"/>
        <v xml:space="preserve"> </v>
      </c>
      <c r="L70" s="31" t="str">
        <f>IF(COUNTIF($G$10:$G70,G70)&lt;2,$G70," ")</f>
        <v xml:space="preserve"> </v>
      </c>
      <c r="M70" s="32">
        <f t="shared" si="1"/>
        <v>61</v>
      </c>
      <c r="N70" s="31" t="str">
        <f>IF(COUNTIF($G$10:$G70,I70)&lt;3,$G70," ")</f>
        <v xml:space="preserve"> </v>
      </c>
      <c r="O70" s="33">
        <f t="shared" si="2"/>
        <v>61</v>
      </c>
      <c r="P70" s="33" t="str">
        <f t="shared" si="3"/>
        <v/>
      </c>
      <c r="Q70" s="33">
        <f t="shared" si="4"/>
        <v>1000</v>
      </c>
    </row>
    <row r="71" spans="1:17" ht="13.5" x14ac:dyDescent="0.25">
      <c r="A71" s="23">
        <v>62</v>
      </c>
      <c r="B71" s="23"/>
      <c r="C71" s="24" t="e">
        <f>IF(A71&gt;0,(VLOOKUP($A71,'[1]Engag Pre'!$A$10:$G$74,3,FALSE))," ")</f>
        <v>#N/A</v>
      </c>
      <c r="D71" s="25" t="str">
        <f>IF(B71&gt;0,(VLOOKUP($B71,'[1]Engag Pup'!$A$10:$G$109,7,FALSE))," ")</f>
        <v xml:space="preserve"> </v>
      </c>
      <c r="E71" s="26" t="str">
        <f>IF(B71&gt;0,(VLOOKUP($B71,'[1]Engag Pup'!$A$10:$G$109,3,FALSE))," ")</f>
        <v xml:space="preserve"> </v>
      </c>
      <c r="F71" s="27" t="str">
        <f>IF(B71&gt;0,(VLOOKUP($B71,'[1]Engag Pup'!$A$10:$G$109,4,FALSE))," ")</f>
        <v xml:space="preserve"> </v>
      </c>
      <c r="G71" s="28" t="str">
        <f>IF(B71&gt;0,(VLOOKUP($B71,'[1]Engag Pup'!$A$10:$G$109,5,FALSE))," ")</f>
        <v xml:space="preserve"> </v>
      </c>
      <c r="H71" s="29" t="str">
        <f>IF(B71&gt;0,(VLOOKUP($B71,'[1]Engag Pup'!$A$10:$G$109,6,FALSE))," ")</f>
        <v xml:space="preserve"> </v>
      </c>
      <c r="I71" s="30"/>
      <c r="J71" s="29" t="str">
        <f>IF(B71&gt;0,(VLOOKUP($B71,'[1]Engag Pup'!$A$10:$I$109,9,FALSE))," ")</f>
        <v xml:space="preserve"> </v>
      </c>
      <c r="K71" s="37" t="str">
        <f t="shared" si="0"/>
        <v xml:space="preserve"> </v>
      </c>
      <c r="L71" s="31" t="str">
        <f>IF(COUNTIF($G$10:$G71,G71)&lt;2,$G71," ")</f>
        <v xml:space="preserve"> </v>
      </c>
      <c r="M71" s="32">
        <f t="shared" si="1"/>
        <v>62</v>
      </c>
      <c r="N71" s="31" t="str">
        <f>IF(COUNTIF($G$10:$G71,I71)&lt;3,$G71," ")</f>
        <v xml:space="preserve"> </v>
      </c>
      <c r="O71" s="33">
        <f t="shared" si="2"/>
        <v>62</v>
      </c>
      <c r="P71" s="33" t="str">
        <f t="shared" si="3"/>
        <v/>
      </c>
      <c r="Q71" s="33">
        <f t="shared" si="4"/>
        <v>1000</v>
      </c>
    </row>
    <row r="72" spans="1:17" ht="13.5" x14ac:dyDescent="0.25">
      <c r="A72" s="23">
        <v>63</v>
      </c>
      <c r="B72" s="23"/>
      <c r="C72" s="24" t="e">
        <f>IF(A72&gt;0,(VLOOKUP($A72,'[1]Engag Pre'!$A$10:$G$74,3,FALSE))," ")</f>
        <v>#N/A</v>
      </c>
      <c r="D72" s="25" t="str">
        <f>IF(B72&gt;0,(VLOOKUP($B72,'[1]Engag Pup'!$A$10:$G$109,7,FALSE))," ")</f>
        <v xml:space="preserve"> </v>
      </c>
      <c r="E72" s="26" t="str">
        <f>IF(B72&gt;0,(VLOOKUP($B72,'[1]Engag Pup'!$A$10:$G$109,3,FALSE))," ")</f>
        <v xml:space="preserve"> </v>
      </c>
      <c r="F72" s="27" t="str">
        <f>IF(B72&gt;0,(VLOOKUP($B72,'[1]Engag Pup'!$A$10:$G$109,4,FALSE))," ")</f>
        <v xml:space="preserve"> </v>
      </c>
      <c r="G72" s="28" t="str">
        <f>IF(B72&gt;0,(VLOOKUP($B72,'[1]Engag Pup'!$A$10:$G$109,5,FALSE))," ")</f>
        <v xml:space="preserve"> </v>
      </c>
      <c r="H72" s="29" t="str">
        <f>IF(B72&gt;0,(VLOOKUP($B72,'[1]Engag Pup'!$A$10:$G$109,6,FALSE))," ")</f>
        <v xml:space="preserve"> </v>
      </c>
      <c r="I72" s="30"/>
      <c r="J72" s="29" t="str">
        <f>IF(B72&gt;0,(VLOOKUP($B72,'[1]Engag Pup'!$A$10:$I$109,9,FALSE))," ")</f>
        <v xml:space="preserve"> </v>
      </c>
      <c r="K72" s="37" t="str">
        <f t="shared" si="0"/>
        <v xml:space="preserve"> </v>
      </c>
      <c r="L72" s="31" t="str">
        <f>IF(COUNTIF($G$10:$G72,G72)&lt;2,$G72," ")</f>
        <v xml:space="preserve"> </v>
      </c>
      <c r="M72" s="32">
        <f t="shared" si="1"/>
        <v>63</v>
      </c>
      <c r="N72" s="31" t="str">
        <f>IF(COUNTIF($G$10:$G72,I72)&lt;3,$G72," ")</f>
        <v xml:space="preserve"> </v>
      </c>
      <c r="O72" s="33">
        <f t="shared" si="2"/>
        <v>63</v>
      </c>
      <c r="P72" s="33" t="str">
        <f t="shared" si="3"/>
        <v/>
      </c>
      <c r="Q72" s="33">
        <f t="shared" si="4"/>
        <v>1000</v>
      </c>
    </row>
    <row r="73" spans="1:17" ht="13.5" x14ac:dyDescent="0.25">
      <c r="A73" s="23">
        <v>64</v>
      </c>
      <c r="B73" s="23"/>
      <c r="C73" s="24" t="e">
        <f>IF(A73&gt;0,(VLOOKUP($A73,'[1]Engag Pre'!$A$10:$G$74,3,FALSE))," ")</f>
        <v>#N/A</v>
      </c>
      <c r="D73" s="25" t="str">
        <f>IF(B73&gt;0,(VLOOKUP($B73,'[1]Engag Pup'!$A$10:$G$109,7,FALSE))," ")</f>
        <v xml:space="preserve"> </v>
      </c>
      <c r="E73" s="26" t="str">
        <f>IF(B73&gt;0,(VLOOKUP($B73,'[1]Engag Pup'!$A$10:$G$109,3,FALSE))," ")</f>
        <v xml:space="preserve"> </v>
      </c>
      <c r="F73" s="27" t="str">
        <f>IF(B73&gt;0,(VLOOKUP($B73,'[1]Engag Pup'!$A$10:$G$109,4,FALSE))," ")</f>
        <v xml:space="preserve"> </v>
      </c>
      <c r="G73" s="28" t="str">
        <f>IF(B73&gt;0,(VLOOKUP($B73,'[1]Engag Pup'!$A$10:$G$109,5,FALSE))," ")</f>
        <v xml:space="preserve"> </v>
      </c>
      <c r="H73" s="29" t="str">
        <f>IF(B73&gt;0,(VLOOKUP($B73,'[1]Engag Pup'!$A$10:$G$109,6,FALSE))," ")</f>
        <v xml:space="preserve"> </v>
      </c>
      <c r="I73" s="30"/>
      <c r="J73" s="29" t="str">
        <f>IF(B73&gt;0,(VLOOKUP($B73,'[1]Engag Pup'!$A$10:$I$109,9,FALSE))," ")</f>
        <v xml:space="preserve"> </v>
      </c>
      <c r="K73" s="37" t="str">
        <f t="shared" si="0"/>
        <v xml:space="preserve"> </v>
      </c>
      <c r="L73" s="31" t="str">
        <f>IF(COUNTIF($G$10:$G73,G73)&lt;2,$G73," ")</f>
        <v xml:space="preserve"> </v>
      </c>
      <c r="M73" s="32">
        <f t="shared" si="1"/>
        <v>64</v>
      </c>
      <c r="N73" s="31" t="str">
        <f>IF(COUNTIF($G$10:$G73,I73)&lt;3,$G73," ")</f>
        <v xml:space="preserve"> </v>
      </c>
      <c r="O73" s="33">
        <f t="shared" si="2"/>
        <v>64</v>
      </c>
      <c r="P73" s="33" t="str">
        <f t="shared" si="3"/>
        <v/>
      </c>
      <c r="Q73" s="33">
        <f t="shared" si="4"/>
        <v>1000</v>
      </c>
    </row>
    <row r="74" spans="1:17" ht="13.5" x14ac:dyDescent="0.25">
      <c r="A74" s="23">
        <v>65</v>
      </c>
      <c r="B74" s="23"/>
      <c r="C74" s="24" t="e">
        <f>IF(A74&gt;0,(VLOOKUP($A74,'[1]Engag Pre'!$A$10:$G$74,3,FALSE))," ")</f>
        <v>#N/A</v>
      </c>
      <c r="D74" s="25" t="str">
        <f>IF(B74&gt;0,(VLOOKUP($B74,'[1]Engag Pup'!$A$10:$G$109,7,FALSE))," ")</f>
        <v xml:space="preserve"> </v>
      </c>
      <c r="E74" s="26" t="str">
        <f>IF(B74&gt;0,(VLOOKUP($B74,'[1]Engag Pup'!$A$10:$G$109,3,FALSE))," ")</f>
        <v xml:space="preserve"> </v>
      </c>
      <c r="F74" s="27" t="str">
        <f>IF(B74&gt;0,(VLOOKUP($B74,'[1]Engag Pup'!$A$10:$G$109,4,FALSE))," ")</f>
        <v xml:space="preserve"> </v>
      </c>
      <c r="G74" s="28" t="str">
        <f>IF(B74&gt;0,(VLOOKUP($B74,'[1]Engag Pup'!$A$10:$G$109,5,FALSE))," ")</f>
        <v xml:space="preserve"> </v>
      </c>
      <c r="H74" s="29" t="str">
        <f>IF(B74&gt;0,(VLOOKUP($B74,'[1]Engag Pup'!$A$10:$G$109,6,FALSE))," ")</f>
        <v xml:space="preserve"> </v>
      </c>
      <c r="I74" s="30"/>
      <c r="J74" s="29" t="str">
        <f>IF(B74&gt;0,(VLOOKUP($B74,'[1]Engag Pup'!$A$10:$I$109,9,FALSE))," ")</f>
        <v xml:space="preserve"> </v>
      </c>
      <c r="K74" s="37" t="str">
        <f t="shared" si="0"/>
        <v xml:space="preserve"> </v>
      </c>
      <c r="L74" s="31" t="str">
        <f>IF(COUNTIF($G$10:$G74,G74)&lt;2,$G74," ")</f>
        <v xml:space="preserve"> </v>
      </c>
      <c r="M74" s="32">
        <f t="shared" si="1"/>
        <v>65</v>
      </c>
      <c r="N74" s="31" t="str">
        <f>IF(COUNTIF($G$10:$G74,I74)&lt;3,$G74," ")</f>
        <v xml:space="preserve"> </v>
      </c>
      <c r="O74" s="33">
        <f t="shared" si="2"/>
        <v>65</v>
      </c>
      <c r="P74" s="33" t="str">
        <f t="shared" si="3"/>
        <v/>
      </c>
      <c r="Q74" s="33">
        <f t="shared" si="4"/>
        <v>1000</v>
      </c>
    </row>
    <row r="75" spans="1:17" ht="13.5" x14ac:dyDescent="0.25">
      <c r="A75" s="23">
        <v>66</v>
      </c>
      <c r="B75" s="23"/>
      <c r="C75" s="24" t="e">
        <f>IF(A75&gt;0,(VLOOKUP($A75,'[1]Engag Pre'!$A$10:$G$74,3,FALSE))," ")</f>
        <v>#N/A</v>
      </c>
      <c r="D75" s="25" t="str">
        <f>IF(B75&gt;0,(VLOOKUP($B75,'[1]Engag Pup'!$A$10:$G$109,7,FALSE))," ")</f>
        <v xml:space="preserve"> </v>
      </c>
      <c r="E75" s="26" t="str">
        <f>IF(B75&gt;0,(VLOOKUP($B75,'[1]Engag Pup'!$A$10:$G$109,3,FALSE))," ")</f>
        <v xml:space="preserve"> </v>
      </c>
      <c r="F75" s="27" t="str">
        <f>IF(B75&gt;0,(VLOOKUP($B75,'[1]Engag Pup'!$A$10:$G$109,4,FALSE))," ")</f>
        <v xml:space="preserve"> </v>
      </c>
      <c r="G75" s="28" t="str">
        <f>IF(B75&gt;0,(VLOOKUP($B75,'[1]Engag Pup'!$A$10:$G$109,5,FALSE))," ")</f>
        <v xml:space="preserve"> </v>
      </c>
      <c r="H75" s="29" t="str">
        <f>IF(B75&gt;0,(VLOOKUP($B75,'[1]Engag Pup'!$A$10:$G$109,6,FALSE))," ")</f>
        <v xml:space="preserve"> </v>
      </c>
      <c r="I75" s="30"/>
      <c r="J75" s="29" t="str">
        <f>IF(B75&gt;0,(VLOOKUP($B75,'[1]Engag Pup'!$A$10:$I$109,9,FALSE))," ")</f>
        <v xml:space="preserve"> </v>
      </c>
      <c r="K75" s="37" t="str">
        <f t="shared" ref="K75:K109" si="5">IF(COUNTIF($B$10:$B$109,B75)&gt;1,"Déjà classé"," ")</f>
        <v xml:space="preserve"> </v>
      </c>
      <c r="L75" s="31" t="str">
        <f>IF(COUNTIF($G$10:$G75,G75)&lt;2,$G75," ")</f>
        <v xml:space="preserve"> </v>
      </c>
      <c r="M75" s="32">
        <f t="shared" ref="M75:M109" si="6">IF($G$6&lt;5,1000,(IF(L75=G75,A75,"")))</f>
        <v>66</v>
      </c>
      <c r="N75" s="31" t="str">
        <f>IF(COUNTIF($G$10:$G75,I75)&lt;3,$G75," ")</f>
        <v xml:space="preserve"> </v>
      </c>
      <c r="O75" s="33">
        <f t="shared" ref="O75:O109" si="7">IF(N75=$G75,$A75,"")</f>
        <v>66</v>
      </c>
      <c r="P75" s="33" t="str">
        <f t="shared" ref="P75:P109" si="8">IF(N75=L75,"",N75)</f>
        <v/>
      </c>
      <c r="Q75" s="33">
        <f t="shared" ref="Q75:Q109" si="9">IF($G$6&lt;5,1000,(IF(P75=$G75,$A75,1000)))</f>
        <v>1000</v>
      </c>
    </row>
    <row r="76" spans="1:17" ht="13.5" x14ac:dyDescent="0.25">
      <c r="A76" s="23">
        <v>67</v>
      </c>
      <c r="B76" s="23"/>
      <c r="C76" s="24" t="e">
        <f>IF(A76&gt;0,(VLOOKUP($A76,'[1]Engag Pre'!$A$10:$G$74,3,FALSE))," ")</f>
        <v>#N/A</v>
      </c>
      <c r="D76" s="25" t="str">
        <f>IF(B76&gt;0,(VLOOKUP($B76,'[1]Engag Pup'!$A$10:$G$109,7,FALSE))," ")</f>
        <v xml:space="preserve"> </v>
      </c>
      <c r="E76" s="26" t="str">
        <f>IF(B76&gt;0,(VLOOKUP($B76,'[1]Engag Pup'!$A$10:$G$109,3,FALSE))," ")</f>
        <v xml:space="preserve"> </v>
      </c>
      <c r="F76" s="27" t="str">
        <f>IF(B76&gt;0,(VLOOKUP($B76,'[1]Engag Pup'!$A$10:$G$109,4,FALSE))," ")</f>
        <v xml:space="preserve"> </v>
      </c>
      <c r="G76" s="28" t="str">
        <f>IF(B76&gt;0,(VLOOKUP($B76,'[1]Engag Pup'!$A$10:$G$109,5,FALSE))," ")</f>
        <v xml:space="preserve"> </v>
      </c>
      <c r="H76" s="29" t="str">
        <f>IF(B76&gt;0,(VLOOKUP($B76,'[1]Engag Pup'!$A$10:$G$109,6,FALSE))," ")</f>
        <v xml:space="preserve"> </v>
      </c>
      <c r="I76" s="30"/>
      <c r="J76" s="29" t="str">
        <f>IF(B76&gt;0,(VLOOKUP($B76,'[1]Engag Pup'!$A$10:$I$109,9,FALSE))," ")</f>
        <v xml:space="preserve"> </v>
      </c>
      <c r="K76" s="37" t="str">
        <f t="shared" si="5"/>
        <v xml:space="preserve"> </v>
      </c>
      <c r="L76" s="31" t="str">
        <f>IF(COUNTIF($G$10:$G76,G76)&lt;2,$G76," ")</f>
        <v xml:space="preserve"> </v>
      </c>
      <c r="M76" s="32">
        <f t="shared" si="6"/>
        <v>67</v>
      </c>
      <c r="N76" s="31" t="str">
        <f>IF(COUNTIF($G$10:$G76,I76)&lt;3,$G76," ")</f>
        <v xml:space="preserve"> </v>
      </c>
      <c r="O76" s="33">
        <f t="shared" si="7"/>
        <v>67</v>
      </c>
      <c r="P76" s="33" t="str">
        <f t="shared" si="8"/>
        <v/>
      </c>
      <c r="Q76" s="33">
        <f t="shared" si="9"/>
        <v>1000</v>
      </c>
    </row>
    <row r="77" spans="1:17" ht="13.5" x14ac:dyDescent="0.25">
      <c r="A77" s="23">
        <v>68</v>
      </c>
      <c r="B77" s="23"/>
      <c r="C77" s="24" t="e">
        <f>IF(A77&gt;0,(VLOOKUP($A77,'[1]Engag Pre'!$A$10:$G$74,3,FALSE))," ")</f>
        <v>#N/A</v>
      </c>
      <c r="D77" s="25" t="str">
        <f>IF(B77&gt;0,(VLOOKUP($B77,'[1]Engag Pup'!$A$10:$G$109,7,FALSE))," ")</f>
        <v xml:space="preserve"> </v>
      </c>
      <c r="E77" s="26" t="str">
        <f>IF(B77&gt;0,(VLOOKUP($B77,'[1]Engag Pup'!$A$10:$G$109,3,FALSE))," ")</f>
        <v xml:space="preserve"> </v>
      </c>
      <c r="F77" s="27" t="str">
        <f>IF(B77&gt;0,(VLOOKUP($B77,'[1]Engag Pup'!$A$10:$G$109,4,FALSE))," ")</f>
        <v xml:space="preserve"> </v>
      </c>
      <c r="G77" s="28" t="str">
        <f>IF(B77&gt;0,(VLOOKUP($B77,'[1]Engag Pup'!$A$10:$G$109,5,FALSE))," ")</f>
        <v xml:space="preserve"> </v>
      </c>
      <c r="H77" s="29" t="str">
        <f>IF(B77&gt;0,(VLOOKUP($B77,'[1]Engag Pup'!$A$10:$G$109,6,FALSE))," ")</f>
        <v xml:space="preserve"> </v>
      </c>
      <c r="I77" s="30"/>
      <c r="J77" s="29" t="str">
        <f>IF(B77&gt;0,(VLOOKUP($B77,'[1]Engag Pup'!$A$10:$I$109,9,FALSE))," ")</f>
        <v xml:space="preserve"> </v>
      </c>
      <c r="K77" s="37" t="str">
        <f t="shared" si="5"/>
        <v xml:space="preserve"> </v>
      </c>
      <c r="L77" s="31" t="str">
        <f>IF(COUNTIF($G$10:$G77,G77)&lt;2,$G77," ")</f>
        <v xml:space="preserve"> </v>
      </c>
      <c r="M77" s="32">
        <f t="shared" si="6"/>
        <v>68</v>
      </c>
      <c r="N77" s="31" t="str">
        <f>IF(COUNTIF($G$10:$G77,I77)&lt;3,$G77," ")</f>
        <v xml:space="preserve"> </v>
      </c>
      <c r="O77" s="33">
        <f t="shared" si="7"/>
        <v>68</v>
      </c>
      <c r="P77" s="33" t="str">
        <f t="shared" si="8"/>
        <v/>
      </c>
      <c r="Q77" s="33">
        <f t="shared" si="9"/>
        <v>1000</v>
      </c>
    </row>
    <row r="78" spans="1:17" ht="13.5" x14ac:dyDescent="0.25">
      <c r="A78" s="23">
        <v>69</v>
      </c>
      <c r="B78" s="23"/>
      <c r="C78" s="24" t="e">
        <f>IF(A78&gt;0,(VLOOKUP($A78,'[1]Engag Pre'!$A$10:$G$74,3,FALSE))," ")</f>
        <v>#N/A</v>
      </c>
      <c r="D78" s="25" t="str">
        <f>IF(B78&gt;0,(VLOOKUP($B78,'[1]Engag Pup'!$A$10:$G$109,7,FALSE))," ")</f>
        <v xml:space="preserve"> </v>
      </c>
      <c r="E78" s="26" t="str">
        <f>IF(B78&gt;0,(VLOOKUP($B78,'[1]Engag Pup'!$A$10:$G$109,3,FALSE))," ")</f>
        <v xml:space="preserve"> </v>
      </c>
      <c r="F78" s="27" t="str">
        <f>IF(B78&gt;0,(VLOOKUP($B78,'[1]Engag Pup'!$A$10:$G$109,4,FALSE))," ")</f>
        <v xml:space="preserve"> </v>
      </c>
      <c r="G78" s="28" t="str">
        <f>IF(B78&gt;0,(VLOOKUP($B78,'[1]Engag Pup'!$A$10:$G$109,5,FALSE))," ")</f>
        <v xml:space="preserve"> </v>
      </c>
      <c r="H78" s="29" t="str">
        <f>IF(B78&gt;0,(VLOOKUP($B78,'[1]Engag Pup'!$A$10:$G$109,6,FALSE))," ")</f>
        <v xml:space="preserve"> </v>
      </c>
      <c r="I78" s="30"/>
      <c r="J78" s="29" t="str">
        <f>IF(B78&gt;0,(VLOOKUP($B78,'[1]Engag Pup'!$A$10:$I$109,9,FALSE))," ")</f>
        <v xml:space="preserve"> </v>
      </c>
      <c r="K78" s="37" t="str">
        <f t="shared" si="5"/>
        <v xml:space="preserve"> </v>
      </c>
      <c r="L78" s="31" t="str">
        <f>IF(COUNTIF($G$10:$G78,G78)&lt;2,$G78," ")</f>
        <v xml:space="preserve"> </v>
      </c>
      <c r="M78" s="32">
        <f t="shared" si="6"/>
        <v>69</v>
      </c>
      <c r="N78" s="31" t="str">
        <f>IF(COUNTIF($G$10:$G78,I78)&lt;3,$G78," ")</f>
        <v xml:space="preserve"> </v>
      </c>
      <c r="O78" s="33">
        <f t="shared" si="7"/>
        <v>69</v>
      </c>
      <c r="P78" s="33" t="str">
        <f t="shared" si="8"/>
        <v/>
      </c>
      <c r="Q78" s="33">
        <f t="shared" si="9"/>
        <v>1000</v>
      </c>
    </row>
    <row r="79" spans="1:17" ht="13.5" x14ac:dyDescent="0.25">
      <c r="A79" s="23">
        <v>70</v>
      </c>
      <c r="B79" s="23"/>
      <c r="C79" s="24" t="e">
        <f>IF(A79&gt;0,(VLOOKUP($A79,'[1]Engag Pre'!$A$10:$G$74,3,FALSE))," ")</f>
        <v>#N/A</v>
      </c>
      <c r="D79" s="25" t="str">
        <f>IF(B79&gt;0,(VLOOKUP($B79,'[1]Engag Pup'!$A$10:$G$109,7,FALSE))," ")</f>
        <v xml:space="preserve"> </v>
      </c>
      <c r="E79" s="26" t="str">
        <f>IF(B79&gt;0,(VLOOKUP($B79,'[1]Engag Pup'!$A$10:$G$109,3,FALSE))," ")</f>
        <v xml:space="preserve"> </v>
      </c>
      <c r="F79" s="27" t="str">
        <f>IF(B79&gt;0,(VLOOKUP($B79,'[1]Engag Pup'!$A$10:$G$109,4,FALSE))," ")</f>
        <v xml:space="preserve"> </v>
      </c>
      <c r="G79" s="28" t="str">
        <f>IF(B79&gt;0,(VLOOKUP($B79,'[1]Engag Pup'!$A$10:$G$109,5,FALSE))," ")</f>
        <v xml:space="preserve"> </v>
      </c>
      <c r="H79" s="29" t="str">
        <f>IF(B79&gt;0,(VLOOKUP($B79,'[1]Engag Pup'!$A$10:$G$109,6,FALSE))," ")</f>
        <v xml:space="preserve"> </v>
      </c>
      <c r="I79" s="30"/>
      <c r="J79" s="29" t="str">
        <f>IF(B79&gt;0,(VLOOKUP($B79,'[1]Engag Pup'!$A$10:$I$109,9,FALSE))," ")</f>
        <v xml:space="preserve"> </v>
      </c>
      <c r="K79" s="37" t="str">
        <f t="shared" si="5"/>
        <v xml:space="preserve"> </v>
      </c>
      <c r="L79" s="31" t="str">
        <f>IF(COUNTIF($G$10:$G79,G79)&lt;2,$G79," ")</f>
        <v xml:space="preserve"> </v>
      </c>
      <c r="M79" s="32">
        <f t="shared" si="6"/>
        <v>70</v>
      </c>
      <c r="N79" s="31" t="str">
        <f>IF(COUNTIF($G$10:$G79,I79)&lt;3,$G79," ")</f>
        <v xml:space="preserve"> </v>
      </c>
      <c r="O79" s="33">
        <f t="shared" si="7"/>
        <v>70</v>
      </c>
      <c r="P79" s="33" t="str">
        <f t="shared" si="8"/>
        <v/>
      </c>
      <c r="Q79" s="33">
        <f t="shared" si="9"/>
        <v>1000</v>
      </c>
    </row>
    <row r="80" spans="1:17" ht="13.5" x14ac:dyDescent="0.25">
      <c r="A80" s="23">
        <v>71</v>
      </c>
      <c r="B80" s="23"/>
      <c r="C80" s="24" t="e">
        <f>IF(A80&gt;0,(VLOOKUP($A80,'[1]Engag Pre'!$A$10:$G$74,3,FALSE))," ")</f>
        <v>#N/A</v>
      </c>
      <c r="D80" s="25" t="str">
        <f>IF(B80&gt;0,(VLOOKUP($B80,'[1]Engag Pup'!$A$10:$G$109,7,FALSE))," ")</f>
        <v xml:space="preserve"> </v>
      </c>
      <c r="E80" s="26" t="str">
        <f>IF(B80&gt;0,(VLOOKUP($B80,'[1]Engag Pup'!$A$10:$G$109,3,FALSE))," ")</f>
        <v xml:space="preserve"> </v>
      </c>
      <c r="F80" s="27" t="str">
        <f>IF(B80&gt;0,(VLOOKUP($B80,'[1]Engag Pup'!$A$10:$G$109,4,FALSE))," ")</f>
        <v xml:space="preserve"> </v>
      </c>
      <c r="G80" s="28" t="str">
        <f>IF(B80&gt;0,(VLOOKUP($B80,'[1]Engag Pup'!$A$10:$G$109,5,FALSE))," ")</f>
        <v xml:space="preserve"> </v>
      </c>
      <c r="H80" s="29" t="str">
        <f>IF(B80&gt;0,(VLOOKUP($B80,'[1]Engag Pup'!$A$10:$G$109,6,FALSE))," ")</f>
        <v xml:space="preserve"> </v>
      </c>
      <c r="I80" s="30"/>
      <c r="J80" s="29" t="str">
        <f>IF(B80&gt;0,(VLOOKUP($B80,'[1]Engag Pup'!$A$10:$I$109,9,FALSE))," ")</f>
        <v xml:space="preserve"> </v>
      </c>
      <c r="K80" s="37" t="str">
        <f t="shared" si="5"/>
        <v xml:space="preserve"> </v>
      </c>
      <c r="L80" s="31" t="str">
        <f>IF(COUNTIF($G$10:$G80,G80)&lt;2,$G80," ")</f>
        <v xml:space="preserve"> </v>
      </c>
      <c r="M80" s="32">
        <f t="shared" si="6"/>
        <v>71</v>
      </c>
      <c r="N80" s="31" t="str">
        <f>IF(COUNTIF($G$10:$G80,I80)&lt;3,$G80," ")</f>
        <v xml:space="preserve"> </v>
      </c>
      <c r="O80" s="33">
        <f t="shared" si="7"/>
        <v>71</v>
      </c>
      <c r="P80" s="33" t="str">
        <f t="shared" si="8"/>
        <v/>
      </c>
      <c r="Q80" s="33">
        <f t="shared" si="9"/>
        <v>1000</v>
      </c>
    </row>
    <row r="81" spans="1:17" ht="13.5" x14ac:dyDescent="0.25">
      <c r="A81" s="23">
        <v>72</v>
      </c>
      <c r="B81" s="23"/>
      <c r="C81" s="24" t="e">
        <f>IF(A81&gt;0,(VLOOKUP($A81,'[1]Engag Pre'!$A$10:$G$74,3,FALSE))," ")</f>
        <v>#N/A</v>
      </c>
      <c r="D81" s="25" t="str">
        <f>IF(B81&gt;0,(VLOOKUP($B81,'[1]Engag Pup'!$A$10:$G$109,7,FALSE))," ")</f>
        <v xml:space="preserve"> </v>
      </c>
      <c r="E81" s="26" t="str">
        <f>IF(B81&gt;0,(VLOOKUP($B81,'[1]Engag Pup'!$A$10:$G$109,3,FALSE))," ")</f>
        <v xml:space="preserve"> </v>
      </c>
      <c r="F81" s="27" t="str">
        <f>IF(B81&gt;0,(VLOOKUP($B81,'[1]Engag Pup'!$A$10:$G$109,4,FALSE))," ")</f>
        <v xml:space="preserve"> </v>
      </c>
      <c r="G81" s="28" t="str">
        <f>IF(B81&gt;0,(VLOOKUP($B81,'[1]Engag Pup'!$A$10:$G$109,5,FALSE))," ")</f>
        <v xml:space="preserve"> </v>
      </c>
      <c r="H81" s="29" t="str">
        <f>IF(B81&gt;0,(VLOOKUP($B81,'[1]Engag Pup'!$A$10:$G$109,6,FALSE))," ")</f>
        <v xml:space="preserve"> </v>
      </c>
      <c r="I81" s="30"/>
      <c r="J81" s="29" t="str">
        <f>IF(B81&gt;0,(VLOOKUP($B81,'[1]Engag Pup'!$A$10:$I$109,9,FALSE))," ")</f>
        <v xml:space="preserve"> </v>
      </c>
      <c r="K81" s="37" t="str">
        <f t="shared" si="5"/>
        <v xml:space="preserve"> </v>
      </c>
      <c r="L81" s="31" t="str">
        <f>IF(COUNTIF($G$10:$G81,G81)&lt;2,$G81," ")</f>
        <v xml:space="preserve"> </v>
      </c>
      <c r="M81" s="32">
        <f t="shared" si="6"/>
        <v>72</v>
      </c>
      <c r="N81" s="31" t="str">
        <f>IF(COUNTIF($G$10:$G81,I81)&lt;3,$G81," ")</f>
        <v xml:space="preserve"> </v>
      </c>
      <c r="O81" s="33">
        <f t="shared" si="7"/>
        <v>72</v>
      </c>
      <c r="P81" s="33" t="str">
        <f t="shared" si="8"/>
        <v/>
      </c>
      <c r="Q81" s="33">
        <f t="shared" si="9"/>
        <v>1000</v>
      </c>
    </row>
    <row r="82" spans="1:17" ht="13.5" x14ac:dyDescent="0.25">
      <c r="A82" s="23">
        <v>73</v>
      </c>
      <c r="B82" s="23"/>
      <c r="C82" s="24" t="e">
        <f>IF(A82&gt;0,(VLOOKUP($A82,'[1]Engag Pre'!$A$10:$G$74,3,FALSE))," ")</f>
        <v>#N/A</v>
      </c>
      <c r="D82" s="25" t="str">
        <f>IF(B82&gt;0,(VLOOKUP($B82,'[1]Engag Pup'!$A$10:$G$109,7,FALSE))," ")</f>
        <v xml:space="preserve"> </v>
      </c>
      <c r="E82" s="26" t="str">
        <f>IF(B82&gt;0,(VLOOKUP($B82,'[1]Engag Pup'!$A$10:$G$109,3,FALSE))," ")</f>
        <v xml:space="preserve"> </v>
      </c>
      <c r="F82" s="27" t="str">
        <f>IF(B82&gt;0,(VLOOKUP($B82,'[1]Engag Pup'!$A$10:$G$109,4,FALSE))," ")</f>
        <v xml:space="preserve"> </v>
      </c>
      <c r="G82" s="28" t="str">
        <f>IF(B82&gt;0,(VLOOKUP($B82,'[1]Engag Pup'!$A$10:$G$109,5,FALSE))," ")</f>
        <v xml:space="preserve"> </v>
      </c>
      <c r="H82" s="29" t="str">
        <f>IF(B82&gt;0,(VLOOKUP($B82,'[1]Engag Pup'!$A$10:$G$109,6,FALSE))," ")</f>
        <v xml:space="preserve"> </v>
      </c>
      <c r="I82" s="30"/>
      <c r="J82" s="29" t="str">
        <f>IF(B82&gt;0,(VLOOKUP($B82,'[1]Engag Pup'!$A$10:$I$109,9,FALSE))," ")</f>
        <v xml:space="preserve"> </v>
      </c>
      <c r="K82" s="37" t="str">
        <f t="shared" si="5"/>
        <v xml:space="preserve"> </v>
      </c>
      <c r="L82" s="31" t="str">
        <f>IF(COUNTIF($G$10:$G82,G82)&lt;2,$G82," ")</f>
        <v xml:space="preserve"> </v>
      </c>
      <c r="M82" s="32">
        <f t="shared" si="6"/>
        <v>73</v>
      </c>
      <c r="N82" s="31" t="str">
        <f>IF(COUNTIF($G$10:$G82,I82)&lt;3,$G82," ")</f>
        <v xml:space="preserve"> </v>
      </c>
      <c r="O82" s="33">
        <f t="shared" si="7"/>
        <v>73</v>
      </c>
      <c r="P82" s="33" t="str">
        <f t="shared" si="8"/>
        <v/>
      </c>
      <c r="Q82" s="33">
        <f t="shared" si="9"/>
        <v>1000</v>
      </c>
    </row>
    <row r="83" spans="1:17" ht="13.5" x14ac:dyDescent="0.25">
      <c r="A83" s="23">
        <v>74</v>
      </c>
      <c r="B83" s="23"/>
      <c r="C83" s="24" t="e">
        <f>IF(A83&gt;0,(VLOOKUP($A83,'[1]Engag Pre'!$A$10:$G$74,3,FALSE))," ")</f>
        <v>#N/A</v>
      </c>
      <c r="D83" s="25" t="str">
        <f>IF(B83&gt;0,(VLOOKUP($B83,'[1]Engag Pup'!$A$10:$G$109,7,FALSE))," ")</f>
        <v xml:space="preserve"> </v>
      </c>
      <c r="E83" s="26" t="str">
        <f>IF(B83&gt;0,(VLOOKUP($B83,'[1]Engag Pup'!$A$10:$G$109,3,FALSE))," ")</f>
        <v xml:space="preserve"> </v>
      </c>
      <c r="F83" s="27" t="str">
        <f>IF(B83&gt;0,(VLOOKUP($B83,'[1]Engag Pup'!$A$10:$G$109,4,FALSE))," ")</f>
        <v xml:space="preserve"> </v>
      </c>
      <c r="G83" s="28" t="str">
        <f>IF(B83&gt;0,(VLOOKUP($B83,'[1]Engag Pup'!$A$10:$G$109,5,FALSE))," ")</f>
        <v xml:space="preserve"> </v>
      </c>
      <c r="H83" s="29" t="str">
        <f>IF(B83&gt;0,(VLOOKUP($B83,'[1]Engag Pup'!$A$10:$G$109,6,FALSE))," ")</f>
        <v xml:space="preserve"> </v>
      </c>
      <c r="I83" s="30"/>
      <c r="J83" s="29" t="str">
        <f>IF(B83&gt;0,(VLOOKUP($B83,'[1]Engag Pup'!$A$10:$I$109,9,FALSE))," ")</f>
        <v xml:space="preserve"> </v>
      </c>
      <c r="K83" s="37" t="str">
        <f t="shared" si="5"/>
        <v xml:space="preserve"> </v>
      </c>
      <c r="L83" s="31" t="str">
        <f>IF(COUNTIF($G$10:$G83,G83)&lt;2,$G83," ")</f>
        <v xml:space="preserve"> </v>
      </c>
      <c r="M83" s="32">
        <f t="shared" si="6"/>
        <v>74</v>
      </c>
      <c r="N83" s="31" t="str">
        <f>IF(COUNTIF($G$10:$G83,I83)&lt;3,$G83," ")</f>
        <v xml:space="preserve"> </v>
      </c>
      <c r="O83" s="33">
        <f t="shared" si="7"/>
        <v>74</v>
      </c>
      <c r="P83" s="33" t="str">
        <f t="shared" si="8"/>
        <v/>
      </c>
      <c r="Q83" s="33">
        <f t="shared" si="9"/>
        <v>1000</v>
      </c>
    </row>
    <row r="84" spans="1:17" ht="13.5" x14ac:dyDescent="0.25">
      <c r="A84" s="23">
        <v>75</v>
      </c>
      <c r="B84" s="23"/>
      <c r="C84" s="24" t="e">
        <f>IF(A84&gt;0,(VLOOKUP($A84,'[1]Engag Pre'!$A$10:$G$74,3,FALSE))," ")</f>
        <v>#N/A</v>
      </c>
      <c r="D84" s="25" t="str">
        <f>IF(B84&gt;0,(VLOOKUP($B84,'[1]Engag Pup'!$A$10:$G$109,7,FALSE))," ")</f>
        <v xml:space="preserve"> </v>
      </c>
      <c r="E84" s="26" t="str">
        <f>IF(B84&gt;0,(VLOOKUP($B84,'[1]Engag Pup'!$A$10:$G$109,3,FALSE))," ")</f>
        <v xml:space="preserve"> </v>
      </c>
      <c r="F84" s="27" t="str">
        <f>IF(B84&gt;0,(VLOOKUP($B84,'[1]Engag Pup'!$A$10:$G$109,4,FALSE))," ")</f>
        <v xml:space="preserve"> </v>
      </c>
      <c r="G84" s="28" t="str">
        <f>IF(B84&gt;0,(VLOOKUP($B84,'[1]Engag Pup'!$A$10:$G$109,5,FALSE))," ")</f>
        <v xml:space="preserve"> </v>
      </c>
      <c r="H84" s="29" t="str">
        <f>IF(B84&gt;0,(VLOOKUP($B84,'[1]Engag Pup'!$A$10:$G$109,6,FALSE))," ")</f>
        <v xml:space="preserve"> </v>
      </c>
      <c r="I84" s="30"/>
      <c r="J84" s="29" t="str">
        <f>IF(B84&gt;0,(VLOOKUP($B84,'[1]Engag Pup'!$A$10:$I$109,9,FALSE))," ")</f>
        <v xml:space="preserve"> </v>
      </c>
      <c r="K84" s="37" t="str">
        <f t="shared" si="5"/>
        <v xml:space="preserve"> </v>
      </c>
      <c r="L84" s="31" t="str">
        <f>IF(COUNTIF($G$10:$G84,G84)&lt;2,$G84," ")</f>
        <v xml:space="preserve"> </v>
      </c>
      <c r="M84" s="32">
        <f t="shared" si="6"/>
        <v>75</v>
      </c>
      <c r="N84" s="31" t="str">
        <f>IF(COUNTIF($G$10:$G84,I84)&lt;3,$G84," ")</f>
        <v xml:space="preserve"> </v>
      </c>
      <c r="O84" s="33">
        <f t="shared" si="7"/>
        <v>75</v>
      </c>
      <c r="P84" s="33" t="str">
        <f t="shared" si="8"/>
        <v/>
      </c>
      <c r="Q84" s="33">
        <f t="shared" si="9"/>
        <v>1000</v>
      </c>
    </row>
    <row r="85" spans="1:17" ht="13.5" x14ac:dyDescent="0.25">
      <c r="A85" s="23">
        <v>76</v>
      </c>
      <c r="B85" s="23"/>
      <c r="C85" s="24" t="e">
        <f>IF(A85&gt;0,(VLOOKUP($A85,'[1]Engag Pre'!$A$10:$G$74,3,FALSE))," ")</f>
        <v>#N/A</v>
      </c>
      <c r="D85" s="25" t="str">
        <f>IF(B85&gt;0,(VLOOKUP($B85,'[1]Engag Pup'!$A$10:$G$109,7,FALSE))," ")</f>
        <v xml:space="preserve"> </v>
      </c>
      <c r="E85" s="26" t="str">
        <f>IF(B85&gt;0,(VLOOKUP($B85,'[1]Engag Pup'!$A$10:$G$109,3,FALSE))," ")</f>
        <v xml:space="preserve"> </v>
      </c>
      <c r="F85" s="27" t="str">
        <f>IF(B85&gt;0,(VLOOKUP($B85,'[1]Engag Pup'!$A$10:$G$109,4,FALSE))," ")</f>
        <v xml:space="preserve"> </v>
      </c>
      <c r="G85" s="28" t="str">
        <f>IF(B85&gt;0,(VLOOKUP($B85,'[1]Engag Pup'!$A$10:$G$109,5,FALSE))," ")</f>
        <v xml:space="preserve"> </v>
      </c>
      <c r="H85" s="29" t="str">
        <f>IF(B85&gt;0,(VLOOKUP($B85,'[1]Engag Pup'!$A$10:$G$109,6,FALSE))," ")</f>
        <v xml:space="preserve"> </v>
      </c>
      <c r="I85" s="30"/>
      <c r="J85" s="29" t="str">
        <f>IF(B85&gt;0,(VLOOKUP($B85,'[1]Engag Pup'!$A$10:$I$109,9,FALSE))," ")</f>
        <v xml:space="preserve"> </v>
      </c>
      <c r="K85" s="37" t="str">
        <f t="shared" si="5"/>
        <v xml:space="preserve"> </v>
      </c>
      <c r="L85" s="31" t="str">
        <f>IF(COUNTIF($G$10:$G85,G85)&lt;2,$G85," ")</f>
        <v xml:space="preserve"> </v>
      </c>
      <c r="M85" s="32">
        <f t="shared" si="6"/>
        <v>76</v>
      </c>
      <c r="N85" s="31" t="str">
        <f>IF(COUNTIF($G$10:$G85,I85)&lt;3,$G85," ")</f>
        <v xml:space="preserve"> </v>
      </c>
      <c r="O85" s="33">
        <f t="shared" si="7"/>
        <v>76</v>
      </c>
      <c r="P85" s="33" t="str">
        <f t="shared" si="8"/>
        <v/>
      </c>
      <c r="Q85" s="33">
        <f t="shared" si="9"/>
        <v>1000</v>
      </c>
    </row>
    <row r="86" spans="1:17" ht="13.5" x14ac:dyDescent="0.25">
      <c r="A86" s="23">
        <v>77</v>
      </c>
      <c r="B86" s="23"/>
      <c r="C86" s="24" t="e">
        <f>IF(A86&gt;0,(VLOOKUP($A86,'[1]Engag Pre'!$A$10:$G$74,3,FALSE))," ")</f>
        <v>#N/A</v>
      </c>
      <c r="D86" s="25" t="str">
        <f>IF(B86&gt;0,(VLOOKUP($B86,'[1]Engag Pup'!$A$10:$G$109,7,FALSE))," ")</f>
        <v xml:space="preserve"> </v>
      </c>
      <c r="E86" s="26" t="str">
        <f>IF(B86&gt;0,(VLOOKUP($B86,'[1]Engag Pup'!$A$10:$G$109,3,FALSE))," ")</f>
        <v xml:space="preserve"> </v>
      </c>
      <c r="F86" s="27" t="str">
        <f>IF(B86&gt;0,(VLOOKUP($B86,'[1]Engag Pup'!$A$10:$G$109,4,FALSE))," ")</f>
        <v xml:space="preserve"> </v>
      </c>
      <c r="G86" s="28" t="str">
        <f>IF(B86&gt;0,(VLOOKUP($B86,'[1]Engag Pup'!$A$10:$G$109,5,FALSE))," ")</f>
        <v xml:space="preserve"> </v>
      </c>
      <c r="H86" s="29" t="str">
        <f>IF(B86&gt;0,(VLOOKUP($B86,'[1]Engag Pup'!$A$10:$G$109,6,FALSE))," ")</f>
        <v xml:space="preserve"> </v>
      </c>
      <c r="I86" s="30"/>
      <c r="J86" s="29" t="str">
        <f>IF(B86&gt;0,(VLOOKUP($B86,'[1]Engag Pup'!$A$10:$I$109,9,FALSE))," ")</f>
        <v xml:space="preserve"> </v>
      </c>
      <c r="K86" s="37" t="str">
        <f t="shared" si="5"/>
        <v xml:space="preserve"> </v>
      </c>
      <c r="L86" s="31" t="str">
        <f>IF(COUNTIF($G$10:$G86,G86)&lt;2,$G86," ")</f>
        <v xml:space="preserve"> </v>
      </c>
      <c r="M86" s="32">
        <f t="shared" si="6"/>
        <v>77</v>
      </c>
      <c r="N86" s="31" t="str">
        <f>IF(COUNTIF($G$10:$G86,I86)&lt;3,$G86," ")</f>
        <v xml:space="preserve"> </v>
      </c>
      <c r="O86" s="33">
        <f t="shared" si="7"/>
        <v>77</v>
      </c>
      <c r="P86" s="33" t="str">
        <f t="shared" si="8"/>
        <v/>
      </c>
      <c r="Q86" s="33">
        <f t="shared" si="9"/>
        <v>1000</v>
      </c>
    </row>
    <row r="87" spans="1:17" ht="13.5" x14ac:dyDescent="0.25">
      <c r="A87" s="23">
        <v>78</v>
      </c>
      <c r="B87" s="23"/>
      <c r="C87" s="24" t="e">
        <f>IF(A87&gt;0,(VLOOKUP($A87,'[1]Engag Pre'!$A$10:$G$74,3,FALSE))," ")</f>
        <v>#N/A</v>
      </c>
      <c r="D87" s="25" t="str">
        <f>IF(B87&gt;0,(VLOOKUP($B87,'[1]Engag Pup'!$A$10:$G$109,7,FALSE))," ")</f>
        <v xml:space="preserve"> </v>
      </c>
      <c r="E87" s="26" t="str">
        <f>IF(B87&gt;0,(VLOOKUP($B87,'[1]Engag Pup'!$A$10:$G$109,3,FALSE))," ")</f>
        <v xml:space="preserve"> </v>
      </c>
      <c r="F87" s="27" t="str">
        <f>IF(B87&gt;0,(VLOOKUP($B87,'[1]Engag Pup'!$A$10:$G$109,4,FALSE))," ")</f>
        <v xml:space="preserve"> </v>
      </c>
      <c r="G87" s="28" t="str">
        <f>IF(B87&gt;0,(VLOOKUP($B87,'[1]Engag Pup'!$A$10:$G$109,5,FALSE))," ")</f>
        <v xml:space="preserve"> </v>
      </c>
      <c r="H87" s="29" t="str">
        <f>IF(B87&gt;0,(VLOOKUP($B87,'[1]Engag Pup'!$A$10:$G$109,6,FALSE))," ")</f>
        <v xml:space="preserve"> </v>
      </c>
      <c r="I87" s="30"/>
      <c r="J87" s="29" t="str">
        <f>IF(B87&gt;0,(VLOOKUP($B87,'[1]Engag Pup'!$A$10:$I$109,9,FALSE))," ")</f>
        <v xml:space="preserve"> </v>
      </c>
      <c r="K87" s="37" t="str">
        <f t="shared" si="5"/>
        <v xml:space="preserve"> </v>
      </c>
      <c r="L87" s="31" t="str">
        <f>IF(COUNTIF($G$10:$G87,G87)&lt;2,$G87," ")</f>
        <v xml:space="preserve"> </v>
      </c>
      <c r="M87" s="32">
        <f t="shared" si="6"/>
        <v>78</v>
      </c>
      <c r="N87" s="31" t="str">
        <f>IF(COUNTIF($G$10:$G87,I87)&lt;3,$G87," ")</f>
        <v xml:space="preserve"> </v>
      </c>
      <c r="O87" s="33">
        <f t="shared" si="7"/>
        <v>78</v>
      </c>
      <c r="P87" s="33" t="str">
        <f t="shared" si="8"/>
        <v/>
      </c>
      <c r="Q87" s="33">
        <f t="shared" si="9"/>
        <v>1000</v>
      </c>
    </row>
    <row r="88" spans="1:17" ht="13.5" x14ac:dyDescent="0.25">
      <c r="A88" s="23">
        <v>79</v>
      </c>
      <c r="B88" s="23"/>
      <c r="C88" s="24" t="e">
        <f>IF(A88&gt;0,(VLOOKUP($A88,'[1]Engag Pre'!$A$10:$G$74,3,FALSE))," ")</f>
        <v>#N/A</v>
      </c>
      <c r="D88" s="25" t="str">
        <f>IF(B88&gt;0,(VLOOKUP($B88,'[1]Engag Pup'!$A$10:$G$109,7,FALSE))," ")</f>
        <v xml:space="preserve"> </v>
      </c>
      <c r="E88" s="26" t="str">
        <f>IF(B88&gt;0,(VLOOKUP($B88,'[1]Engag Pup'!$A$10:$G$109,3,FALSE))," ")</f>
        <v xml:space="preserve"> </v>
      </c>
      <c r="F88" s="27" t="str">
        <f>IF(B88&gt;0,(VLOOKUP($B88,'[1]Engag Pup'!$A$10:$G$109,4,FALSE))," ")</f>
        <v xml:space="preserve"> </v>
      </c>
      <c r="G88" s="28" t="str">
        <f>IF(B88&gt;0,(VLOOKUP($B88,'[1]Engag Pup'!$A$10:$G$109,5,FALSE))," ")</f>
        <v xml:space="preserve"> </v>
      </c>
      <c r="H88" s="29" t="str">
        <f>IF(B88&gt;0,(VLOOKUP($B88,'[1]Engag Pup'!$A$10:$G$109,6,FALSE))," ")</f>
        <v xml:space="preserve"> </v>
      </c>
      <c r="I88" s="30"/>
      <c r="J88" s="29" t="str">
        <f>IF(B88&gt;0,(VLOOKUP($B88,'[1]Engag Pup'!$A$10:$I$109,9,FALSE))," ")</f>
        <v xml:space="preserve"> </v>
      </c>
      <c r="K88" s="37" t="str">
        <f t="shared" si="5"/>
        <v xml:space="preserve"> </v>
      </c>
      <c r="L88" s="31" t="str">
        <f>IF(COUNTIF($G$10:$G88,G88)&lt;2,$G88," ")</f>
        <v xml:space="preserve"> </v>
      </c>
      <c r="M88" s="32">
        <f t="shared" si="6"/>
        <v>79</v>
      </c>
      <c r="N88" s="31" t="str">
        <f>IF(COUNTIF($G$10:$G88,I88)&lt;3,$G88," ")</f>
        <v xml:space="preserve"> </v>
      </c>
      <c r="O88" s="33">
        <f t="shared" si="7"/>
        <v>79</v>
      </c>
      <c r="P88" s="33" t="str">
        <f t="shared" si="8"/>
        <v/>
      </c>
      <c r="Q88" s="33">
        <f t="shared" si="9"/>
        <v>1000</v>
      </c>
    </row>
    <row r="89" spans="1:17" ht="13.5" x14ac:dyDescent="0.25">
      <c r="A89" s="23">
        <v>80</v>
      </c>
      <c r="B89" s="23"/>
      <c r="C89" s="24" t="e">
        <f>IF(A89&gt;0,(VLOOKUP($A89,'[1]Engag Pre'!$A$10:$G$74,3,FALSE))," ")</f>
        <v>#N/A</v>
      </c>
      <c r="D89" s="25" t="str">
        <f>IF(B89&gt;0,(VLOOKUP($B89,'[1]Engag Pup'!$A$10:$G$109,7,FALSE))," ")</f>
        <v xml:space="preserve"> </v>
      </c>
      <c r="E89" s="26" t="str">
        <f>IF(B89&gt;0,(VLOOKUP($B89,'[1]Engag Pup'!$A$10:$G$109,3,FALSE))," ")</f>
        <v xml:space="preserve"> </v>
      </c>
      <c r="F89" s="27" t="str">
        <f>IF(B89&gt;0,(VLOOKUP($B89,'[1]Engag Pup'!$A$10:$G$109,4,FALSE))," ")</f>
        <v xml:space="preserve"> </v>
      </c>
      <c r="G89" s="28" t="str">
        <f>IF(B89&gt;0,(VLOOKUP($B89,'[1]Engag Pup'!$A$10:$G$109,5,FALSE))," ")</f>
        <v xml:space="preserve"> </v>
      </c>
      <c r="H89" s="29" t="str">
        <f>IF(B89&gt;0,(VLOOKUP($B89,'[1]Engag Pup'!$A$10:$G$109,6,FALSE))," ")</f>
        <v xml:space="preserve"> </v>
      </c>
      <c r="I89" s="30"/>
      <c r="J89" s="29" t="str">
        <f>IF(B89&gt;0,(VLOOKUP($B89,'[1]Engag Pup'!$A$10:$I$109,9,FALSE))," ")</f>
        <v xml:space="preserve"> </v>
      </c>
      <c r="K89" s="37" t="str">
        <f t="shared" si="5"/>
        <v xml:space="preserve"> </v>
      </c>
      <c r="L89" s="31" t="str">
        <f>IF(COUNTIF($G$10:$G89,G89)&lt;2,$G89," ")</f>
        <v xml:space="preserve"> </v>
      </c>
      <c r="M89" s="32">
        <f t="shared" si="6"/>
        <v>80</v>
      </c>
      <c r="N89" s="31" t="str">
        <f>IF(COUNTIF($G$10:$G89,I89)&lt;3,$G89," ")</f>
        <v xml:space="preserve"> </v>
      </c>
      <c r="O89" s="33">
        <f t="shared" si="7"/>
        <v>80</v>
      </c>
      <c r="P89" s="33" t="str">
        <f t="shared" si="8"/>
        <v/>
      </c>
      <c r="Q89" s="33">
        <f t="shared" si="9"/>
        <v>1000</v>
      </c>
    </row>
    <row r="90" spans="1:17" ht="13.5" x14ac:dyDescent="0.25">
      <c r="A90" s="23">
        <v>81</v>
      </c>
      <c r="B90" s="23"/>
      <c r="C90" s="24" t="e">
        <f>IF(A90&gt;0,(VLOOKUP($A90,'[1]Engag Pre'!$A$10:$G$74,3,FALSE))," ")</f>
        <v>#N/A</v>
      </c>
      <c r="D90" s="25" t="str">
        <f>IF(B90&gt;0,(VLOOKUP($B90,'[1]Engag Pup'!$A$10:$G$109,7,FALSE))," ")</f>
        <v xml:space="preserve"> </v>
      </c>
      <c r="E90" s="26" t="str">
        <f>IF(B90&gt;0,(VLOOKUP($B90,'[1]Engag Pup'!$A$10:$G$109,3,FALSE))," ")</f>
        <v xml:space="preserve"> </v>
      </c>
      <c r="F90" s="27" t="str">
        <f>IF(B90&gt;0,(VLOOKUP($B90,'[1]Engag Pup'!$A$10:$G$109,4,FALSE))," ")</f>
        <v xml:space="preserve"> </v>
      </c>
      <c r="G90" s="28" t="str">
        <f>IF(B90&gt;0,(VLOOKUP($B90,'[1]Engag Pup'!$A$10:$G$109,5,FALSE))," ")</f>
        <v xml:space="preserve"> </v>
      </c>
      <c r="H90" s="29" t="str">
        <f>IF(B90&gt;0,(VLOOKUP($B90,'[1]Engag Pup'!$A$10:$G$109,6,FALSE))," ")</f>
        <v xml:space="preserve"> </v>
      </c>
      <c r="I90" s="30"/>
      <c r="J90" s="29" t="str">
        <f>IF(B90&gt;0,(VLOOKUP($B90,'[1]Engag Pup'!$A$10:$I$109,9,FALSE))," ")</f>
        <v xml:space="preserve"> </v>
      </c>
      <c r="K90" s="37" t="str">
        <f t="shared" si="5"/>
        <v xml:space="preserve"> </v>
      </c>
      <c r="L90" s="31" t="str">
        <f>IF(COUNTIF($G$10:$G90,G90)&lt;2,$G90," ")</f>
        <v xml:space="preserve"> </v>
      </c>
      <c r="M90" s="32">
        <f t="shared" si="6"/>
        <v>81</v>
      </c>
      <c r="N90" s="31" t="str">
        <f>IF(COUNTIF($G$10:$G90,I90)&lt;3,$G90," ")</f>
        <v xml:space="preserve"> </v>
      </c>
      <c r="O90" s="33">
        <f t="shared" si="7"/>
        <v>81</v>
      </c>
      <c r="P90" s="33" t="str">
        <f t="shared" si="8"/>
        <v/>
      </c>
      <c r="Q90" s="33">
        <f t="shared" si="9"/>
        <v>1000</v>
      </c>
    </row>
    <row r="91" spans="1:17" ht="13.5" x14ac:dyDescent="0.25">
      <c r="A91" s="23">
        <v>82</v>
      </c>
      <c r="B91" s="23"/>
      <c r="C91" s="24" t="e">
        <f>IF(A91&gt;0,(VLOOKUP($A91,'[1]Engag Pre'!$A$10:$G$74,3,FALSE))," ")</f>
        <v>#N/A</v>
      </c>
      <c r="D91" s="25" t="str">
        <f>IF(B91&gt;0,(VLOOKUP($B91,'[1]Engag Pup'!$A$10:$G$109,7,FALSE))," ")</f>
        <v xml:space="preserve"> </v>
      </c>
      <c r="E91" s="26" t="str">
        <f>IF(B91&gt;0,(VLOOKUP($B91,'[1]Engag Pup'!$A$10:$G$109,3,FALSE))," ")</f>
        <v xml:space="preserve"> </v>
      </c>
      <c r="F91" s="27" t="str">
        <f>IF(B91&gt;0,(VLOOKUP($B91,'[1]Engag Pup'!$A$10:$G$109,4,FALSE))," ")</f>
        <v xml:space="preserve"> </v>
      </c>
      <c r="G91" s="28" t="str">
        <f>IF(B91&gt;0,(VLOOKUP($B91,'[1]Engag Pup'!$A$10:$G$109,5,FALSE))," ")</f>
        <v xml:space="preserve"> </v>
      </c>
      <c r="H91" s="29" t="str">
        <f>IF(B91&gt;0,(VLOOKUP($B91,'[1]Engag Pup'!$A$10:$G$109,6,FALSE))," ")</f>
        <v xml:space="preserve"> </v>
      </c>
      <c r="I91" s="30"/>
      <c r="J91" s="29" t="str">
        <f>IF(B91&gt;0,(VLOOKUP($B91,'[1]Engag Pup'!$A$10:$I$109,9,FALSE))," ")</f>
        <v xml:space="preserve"> </v>
      </c>
      <c r="K91" s="37" t="str">
        <f t="shared" si="5"/>
        <v xml:space="preserve"> </v>
      </c>
      <c r="L91" s="31" t="str">
        <f>IF(COUNTIF($G$10:$G91,G91)&lt;2,$G91," ")</f>
        <v xml:space="preserve"> </v>
      </c>
      <c r="M91" s="32">
        <f t="shared" si="6"/>
        <v>82</v>
      </c>
      <c r="N91" s="31" t="str">
        <f>IF(COUNTIF($G$10:$G91,I91)&lt;3,$G91," ")</f>
        <v xml:space="preserve"> </v>
      </c>
      <c r="O91" s="33">
        <f t="shared" si="7"/>
        <v>82</v>
      </c>
      <c r="P91" s="33" t="str">
        <f t="shared" si="8"/>
        <v/>
      </c>
      <c r="Q91" s="33">
        <f t="shared" si="9"/>
        <v>1000</v>
      </c>
    </row>
    <row r="92" spans="1:17" ht="13.5" x14ac:dyDescent="0.25">
      <c r="A92" s="23">
        <v>83</v>
      </c>
      <c r="B92" s="23"/>
      <c r="C92" s="24" t="e">
        <f>IF(A92&gt;0,(VLOOKUP($A92,'[1]Engag Pre'!$A$10:$G$74,3,FALSE))," ")</f>
        <v>#N/A</v>
      </c>
      <c r="D92" s="25" t="str">
        <f>IF(B92&gt;0,(VLOOKUP($B92,'[1]Engag Pup'!$A$10:$G$109,7,FALSE))," ")</f>
        <v xml:space="preserve"> </v>
      </c>
      <c r="E92" s="26" t="str">
        <f>IF(B92&gt;0,(VLOOKUP($B92,'[1]Engag Pup'!$A$10:$G$109,3,FALSE))," ")</f>
        <v xml:space="preserve"> </v>
      </c>
      <c r="F92" s="27" t="str">
        <f>IF(B92&gt;0,(VLOOKUP($B92,'[1]Engag Pup'!$A$10:$G$109,4,FALSE))," ")</f>
        <v xml:space="preserve"> </v>
      </c>
      <c r="G92" s="28" t="str">
        <f>IF(B92&gt;0,(VLOOKUP($B92,'[1]Engag Pup'!$A$10:$G$109,5,FALSE))," ")</f>
        <v xml:space="preserve"> </v>
      </c>
      <c r="H92" s="29" t="str">
        <f>IF(B92&gt;0,(VLOOKUP($B92,'[1]Engag Pup'!$A$10:$G$109,6,FALSE))," ")</f>
        <v xml:space="preserve"> </v>
      </c>
      <c r="I92" s="30"/>
      <c r="J92" s="29" t="str">
        <f>IF(B92&gt;0,(VLOOKUP($B92,'[1]Engag Pup'!$A$10:$I$109,9,FALSE))," ")</f>
        <v xml:space="preserve"> </v>
      </c>
      <c r="K92" s="37" t="str">
        <f t="shared" si="5"/>
        <v xml:space="preserve"> </v>
      </c>
      <c r="L92" s="31" t="str">
        <f>IF(COUNTIF($G$10:$G92,G92)&lt;2,$G92," ")</f>
        <v xml:space="preserve"> </v>
      </c>
      <c r="M92" s="32">
        <f t="shared" si="6"/>
        <v>83</v>
      </c>
      <c r="N92" s="31" t="str">
        <f>IF(COUNTIF($G$10:$G92,I92)&lt;3,$G92," ")</f>
        <v xml:space="preserve"> </v>
      </c>
      <c r="O92" s="33">
        <f t="shared" si="7"/>
        <v>83</v>
      </c>
      <c r="P92" s="33" t="str">
        <f t="shared" si="8"/>
        <v/>
      </c>
      <c r="Q92" s="33">
        <f t="shared" si="9"/>
        <v>1000</v>
      </c>
    </row>
    <row r="93" spans="1:17" ht="13.5" x14ac:dyDescent="0.25">
      <c r="A93" s="23">
        <v>84</v>
      </c>
      <c r="B93" s="23"/>
      <c r="C93" s="24" t="e">
        <f>IF(A93&gt;0,(VLOOKUP($A93,'[1]Engag Pre'!$A$10:$G$74,3,FALSE))," ")</f>
        <v>#N/A</v>
      </c>
      <c r="D93" s="25" t="str">
        <f>IF(B93&gt;0,(VLOOKUP($B93,'[1]Engag Pup'!$A$10:$G$109,7,FALSE))," ")</f>
        <v xml:space="preserve"> </v>
      </c>
      <c r="E93" s="26" t="str">
        <f>IF(B93&gt;0,(VLOOKUP($B93,'[1]Engag Pup'!$A$10:$G$109,3,FALSE))," ")</f>
        <v xml:space="preserve"> </v>
      </c>
      <c r="F93" s="27" t="str">
        <f>IF(B93&gt;0,(VLOOKUP($B93,'[1]Engag Pup'!$A$10:$G$109,4,FALSE))," ")</f>
        <v xml:space="preserve"> </v>
      </c>
      <c r="G93" s="28" t="str">
        <f>IF(B93&gt;0,(VLOOKUP($B93,'[1]Engag Pup'!$A$10:$G$109,5,FALSE))," ")</f>
        <v xml:space="preserve"> </v>
      </c>
      <c r="H93" s="29" t="str">
        <f>IF(B93&gt;0,(VLOOKUP($B93,'[1]Engag Pup'!$A$10:$G$109,6,FALSE))," ")</f>
        <v xml:space="preserve"> </v>
      </c>
      <c r="I93" s="30"/>
      <c r="J93" s="29" t="str">
        <f>IF(B93&gt;0,(VLOOKUP($B93,'[1]Engag Pup'!$A$10:$I$109,9,FALSE))," ")</f>
        <v xml:space="preserve"> </v>
      </c>
      <c r="K93" s="37" t="str">
        <f t="shared" si="5"/>
        <v xml:space="preserve"> </v>
      </c>
      <c r="L93" s="31" t="str">
        <f>IF(COUNTIF($G$10:$G93,G93)&lt;2,$G93," ")</f>
        <v xml:space="preserve"> </v>
      </c>
      <c r="M93" s="32">
        <f t="shared" si="6"/>
        <v>84</v>
      </c>
      <c r="N93" s="31" t="str">
        <f>IF(COUNTIF($G$10:$G93,I93)&lt;3,$G93," ")</f>
        <v xml:space="preserve"> </v>
      </c>
      <c r="O93" s="33">
        <f t="shared" si="7"/>
        <v>84</v>
      </c>
      <c r="P93" s="33" t="str">
        <f t="shared" si="8"/>
        <v/>
      </c>
      <c r="Q93" s="33">
        <f t="shared" si="9"/>
        <v>1000</v>
      </c>
    </row>
    <row r="94" spans="1:17" ht="13.5" x14ac:dyDescent="0.25">
      <c r="A94" s="23">
        <v>85</v>
      </c>
      <c r="B94" s="23"/>
      <c r="C94" s="24" t="e">
        <f>IF(A94&gt;0,(VLOOKUP($A94,'[1]Engag Pre'!$A$10:$G$74,3,FALSE))," ")</f>
        <v>#N/A</v>
      </c>
      <c r="D94" s="25" t="str">
        <f>IF(B94&gt;0,(VLOOKUP($B94,'[1]Engag Pup'!$A$10:$G$109,7,FALSE))," ")</f>
        <v xml:space="preserve"> </v>
      </c>
      <c r="E94" s="26" t="str">
        <f>IF(B94&gt;0,(VLOOKUP($B94,'[1]Engag Pup'!$A$10:$G$109,3,FALSE))," ")</f>
        <v xml:space="preserve"> </v>
      </c>
      <c r="F94" s="27" t="str">
        <f>IF(B94&gt;0,(VLOOKUP($B94,'[1]Engag Pup'!$A$10:$G$109,4,FALSE))," ")</f>
        <v xml:space="preserve"> </v>
      </c>
      <c r="G94" s="28" t="str">
        <f>IF(B94&gt;0,(VLOOKUP($B94,'[1]Engag Pup'!$A$10:$G$109,5,FALSE))," ")</f>
        <v xml:space="preserve"> </v>
      </c>
      <c r="H94" s="29" t="str">
        <f>IF(B94&gt;0,(VLOOKUP($B94,'[1]Engag Pup'!$A$10:$G$109,6,FALSE))," ")</f>
        <v xml:space="preserve"> </v>
      </c>
      <c r="I94" s="30"/>
      <c r="J94" s="29" t="str">
        <f>IF(B94&gt;0,(VLOOKUP($B94,'[1]Engag Pup'!$A$10:$I$109,9,FALSE))," ")</f>
        <v xml:space="preserve"> </v>
      </c>
      <c r="K94" s="37" t="str">
        <f t="shared" si="5"/>
        <v xml:space="preserve"> </v>
      </c>
      <c r="L94" s="31" t="str">
        <f>IF(COUNTIF($G$10:$G94,G94)&lt;2,$G94," ")</f>
        <v xml:space="preserve"> </v>
      </c>
      <c r="M94" s="32">
        <f t="shared" si="6"/>
        <v>85</v>
      </c>
      <c r="N94" s="31" t="str">
        <f>IF(COUNTIF($G$10:$G94,I94)&lt;3,$G94," ")</f>
        <v xml:space="preserve"> </v>
      </c>
      <c r="O94" s="33">
        <f t="shared" si="7"/>
        <v>85</v>
      </c>
      <c r="P94" s="33" t="str">
        <f t="shared" si="8"/>
        <v/>
      </c>
      <c r="Q94" s="33">
        <f t="shared" si="9"/>
        <v>1000</v>
      </c>
    </row>
    <row r="95" spans="1:17" ht="13.5" x14ac:dyDescent="0.25">
      <c r="A95" s="23">
        <v>86</v>
      </c>
      <c r="B95" s="23"/>
      <c r="C95" s="24" t="e">
        <f>IF(A95&gt;0,(VLOOKUP($A95,'[1]Engag Pre'!$A$10:$G$74,3,FALSE))," ")</f>
        <v>#N/A</v>
      </c>
      <c r="D95" s="25" t="str">
        <f>IF(B95&gt;0,(VLOOKUP($B95,'[1]Engag Pup'!$A$10:$G$109,7,FALSE))," ")</f>
        <v xml:space="preserve"> </v>
      </c>
      <c r="E95" s="26" t="str">
        <f>IF(B95&gt;0,(VLOOKUP($B95,'[1]Engag Pup'!$A$10:$G$109,3,FALSE))," ")</f>
        <v xml:space="preserve"> </v>
      </c>
      <c r="F95" s="27" t="str">
        <f>IF(B95&gt;0,(VLOOKUP($B95,'[1]Engag Pup'!$A$10:$G$109,4,FALSE))," ")</f>
        <v xml:space="preserve"> </v>
      </c>
      <c r="G95" s="28" t="str">
        <f>IF(B95&gt;0,(VLOOKUP($B95,'[1]Engag Pup'!$A$10:$G$109,5,FALSE))," ")</f>
        <v xml:space="preserve"> </v>
      </c>
      <c r="H95" s="29" t="str">
        <f>IF(B95&gt;0,(VLOOKUP($B95,'[1]Engag Pup'!$A$10:$G$109,6,FALSE))," ")</f>
        <v xml:space="preserve"> </v>
      </c>
      <c r="I95" s="30"/>
      <c r="J95" s="29" t="str">
        <f>IF(B95&gt;0,(VLOOKUP($B95,'[1]Engag Pup'!$A$10:$I$109,9,FALSE))," ")</f>
        <v xml:space="preserve"> </v>
      </c>
      <c r="K95" s="37" t="str">
        <f t="shared" si="5"/>
        <v xml:space="preserve"> </v>
      </c>
      <c r="L95" s="31" t="str">
        <f>IF(COUNTIF($G$10:$G95,G95)&lt;2,$G95," ")</f>
        <v xml:space="preserve"> </v>
      </c>
      <c r="M95" s="32">
        <f t="shared" si="6"/>
        <v>86</v>
      </c>
      <c r="N95" s="31" t="str">
        <f>IF(COUNTIF($G$10:$G95,I95)&lt;3,$G95," ")</f>
        <v xml:space="preserve"> </v>
      </c>
      <c r="O95" s="33">
        <f t="shared" si="7"/>
        <v>86</v>
      </c>
      <c r="P95" s="33" t="str">
        <f t="shared" si="8"/>
        <v/>
      </c>
      <c r="Q95" s="33">
        <f t="shared" si="9"/>
        <v>1000</v>
      </c>
    </row>
    <row r="96" spans="1:17" ht="13.5" x14ac:dyDescent="0.25">
      <c r="A96" s="23">
        <v>87</v>
      </c>
      <c r="B96" s="23"/>
      <c r="C96" s="24" t="e">
        <f>IF(A96&gt;0,(VLOOKUP($A96,'[1]Engag Pre'!$A$10:$G$74,3,FALSE))," ")</f>
        <v>#N/A</v>
      </c>
      <c r="D96" s="25" t="str">
        <f>IF(B96&gt;0,(VLOOKUP($B96,'[1]Engag Pup'!$A$10:$G$109,7,FALSE))," ")</f>
        <v xml:space="preserve"> </v>
      </c>
      <c r="E96" s="26" t="str">
        <f>IF(B96&gt;0,(VLOOKUP($B96,'[1]Engag Pup'!$A$10:$G$109,3,FALSE))," ")</f>
        <v xml:space="preserve"> </v>
      </c>
      <c r="F96" s="27" t="str">
        <f>IF(B96&gt;0,(VLOOKUP($B96,'[1]Engag Pup'!$A$10:$G$109,4,FALSE))," ")</f>
        <v xml:space="preserve"> </v>
      </c>
      <c r="G96" s="28" t="str">
        <f>IF(B96&gt;0,(VLOOKUP($B96,'[1]Engag Pup'!$A$10:$G$109,5,FALSE))," ")</f>
        <v xml:space="preserve"> </v>
      </c>
      <c r="H96" s="29" t="str">
        <f>IF(B96&gt;0,(VLOOKUP($B96,'[1]Engag Pup'!$A$10:$G$109,6,FALSE))," ")</f>
        <v xml:space="preserve"> </v>
      </c>
      <c r="I96" s="30"/>
      <c r="J96" s="29" t="str">
        <f>IF(B96&gt;0,(VLOOKUP($B96,'[1]Engag Pup'!$A$10:$I$109,9,FALSE))," ")</f>
        <v xml:space="preserve"> </v>
      </c>
      <c r="K96" s="37" t="str">
        <f t="shared" si="5"/>
        <v xml:space="preserve"> </v>
      </c>
      <c r="L96" s="31" t="str">
        <f>IF(COUNTIF($G$10:$G96,G96)&lt;2,$G96," ")</f>
        <v xml:space="preserve"> </v>
      </c>
      <c r="M96" s="32">
        <f t="shared" si="6"/>
        <v>87</v>
      </c>
      <c r="N96" s="31" t="str">
        <f>IF(COUNTIF($G$10:$G96,I96)&lt;3,$G96," ")</f>
        <v xml:space="preserve"> </v>
      </c>
      <c r="O96" s="33">
        <f t="shared" si="7"/>
        <v>87</v>
      </c>
      <c r="P96" s="33" t="str">
        <f t="shared" si="8"/>
        <v/>
      </c>
      <c r="Q96" s="33">
        <f t="shared" si="9"/>
        <v>1000</v>
      </c>
    </row>
    <row r="97" spans="1:17" ht="13.5" x14ac:dyDescent="0.25">
      <c r="A97" s="23">
        <v>88</v>
      </c>
      <c r="B97" s="23"/>
      <c r="C97" s="24" t="e">
        <f>IF(A97&gt;0,(VLOOKUP($A97,'[1]Engag Pre'!$A$10:$G$74,3,FALSE))," ")</f>
        <v>#N/A</v>
      </c>
      <c r="D97" s="25" t="str">
        <f>IF(B97&gt;0,(VLOOKUP($B97,'[1]Engag Pup'!$A$10:$G$109,7,FALSE))," ")</f>
        <v xml:space="preserve"> </v>
      </c>
      <c r="E97" s="26" t="str">
        <f>IF(B97&gt;0,(VLOOKUP($B97,'[1]Engag Pup'!$A$10:$G$109,3,FALSE))," ")</f>
        <v xml:space="preserve"> </v>
      </c>
      <c r="F97" s="27" t="str">
        <f>IF(B97&gt;0,(VLOOKUP($B97,'[1]Engag Pup'!$A$10:$G$109,4,FALSE))," ")</f>
        <v xml:space="preserve"> </v>
      </c>
      <c r="G97" s="28" t="str">
        <f>IF(B97&gt;0,(VLOOKUP($B97,'[1]Engag Pup'!$A$10:$G$109,5,FALSE))," ")</f>
        <v xml:space="preserve"> </v>
      </c>
      <c r="H97" s="29" t="str">
        <f>IF(B97&gt;0,(VLOOKUP($B97,'[1]Engag Pup'!$A$10:$G$109,6,FALSE))," ")</f>
        <v xml:space="preserve"> </v>
      </c>
      <c r="I97" s="30"/>
      <c r="J97" s="29" t="str">
        <f>IF(B97&gt;0,(VLOOKUP($B97,'[1]Engag Pup'!$A$10:$I$109,9,FALSE))," ")</f>
        <v xml:space="preserve"> </v>
      </c>
      <c r="K97" s="37" t="str">
        <f t="shared" si="5"/>
        <v xml:space="preserve"> </v>
      </c>
      <c r="L97" s="31" t="str">
        <f>IF(COUNTIF($G$10:$G97,G97)&lt;2,$G97," ")</f>
        <v xml:space="preserve"> </v>
      </c>
      <c r="M97" s="32">
        <f t="shared" si="6"/>
        <v>88</v>
      </c>
      <c r="N97" s="31" t="str">
        <f>IF(COUNTIF($G$10:$G97,I97)&lt;3,$G97," ")</f>
        <v xml:space="preserve"> </v>
      </c>
      <c r="O97" s="33">
        <f t="shared" si="7"/>
        <v>88</v>
      </c>
      <c r="P97" s="33" t="str">
        <f t="shared" si="8"/>
        <v/>
      </c>
      <c r="Q97" s="33">
        <f t="shared" si="9"/>
        <v>1000</v>
      </c>
    </row>
    <row r="98" spans="1:17" ht="13.5" x14ac:dyDescent="0.25">
      <c r="A98" s="23">
        <v>89</v>
      </c>
      <c r="B98" s="23"/>
      <c r="C98" s="24" t="e">
        <f>IF(A98&gt;0,(VLOOKUP($A98,'[1]Engag Pre'!$A$10:$G$74,3,FALSE))," ")</f>
        <v>#N/A</v>
      </c>
      <c r="D98" s="25" t="str">
        <f>IF(B98&gt;0,(VLOOKUP($B98,'[1]Engag Pup'!$A$10:$G$109,7,FALSE))," ")</f>
        <v xml:space="preserve"> </v>
      </c>
      <c r="E98" s="26" t="str">
        <f>IF(B98&gt;0,(VLOOKUP($B98,'[1]Engag Pup'!$A$10:$G$109,3,FALSE))," ")</f>
        <v xml:space="preserve"> </v>
      </c>
      <c r="F98" s="27" t="str">
        <f>IF(B98&gt;0,(VLOOKUP($B98,'[1]Engag Pup'!$A$10:$G$109,4,FALSE))," ")</f>
        <v xml:space="preserve"> </v>
      </c>
      <c r="G98" s="28" t="str">
        <f>IF(B98&gt;0,(VLOOKUP($B98,'[1]Engag Pup'!$A$10:$G$109,5,FALSE))," ")</f>
        <v xml:space="preserve"> </v>
      </c>
      <c r="H98" s="29" t="str">
        <f>IF(B98&gt;0,(VLOOKUP($B98,'[1]Engag Pup'!$A$10:$G$109,6,FALSE))," ")</f>
        <v xml:space="preserve"> </v>
      </c>
      <c r="I98" s="30"/>
      <c r="J98" s="29" t="str">
        <f>IF(B98&gt;0,(VLOOKUP($B98,'[1]Engag Pup'!$A$10:$I$109,9,FALSE))," ")</f>
        <v xml:space="preserve"> </v>
      </c>
      <c r="K98" s="37" t="str">
        <f t="shared" si="5"/>
        <v xml:space="preserve"> </v>
      </c>
      <c r="L98" s="31" t="str">
        <f>IF(COUNTIF($G$10:$G98,G98)&lt;2,$G98," ")</f>
        <v xml:space="preserve"> </v>
      </c>
      <c r="M98" s="32">
        <f t="shared" si="6"/>
        <v>89</v>
      </c>
      <c r="N98" s="31" t="str">
        <f>IF(COUNTIF($G$10:$G98,I98)&lt;3,$G98," ")</f>
        <v xml:space="preserve"> </v>
      </c>
      <c r="O98" s="33">
        <f t="shared" si="7"/>
        <v>89</v>
      </c>
      <c r="P98" s="33" t="str">
        <f t="shared" si="8"/>
        <v/>
      </c>
      <c r="Q98" s="33">
        <f t="shared" si="9"/>
        <v>1000</v>
      </c>
    </row>
    <row r="99" spans="1:17" ht="13.5" x14ac:dyDescent="0.25">
      <c r="A99" s="23">
        <v>90</v>
      </c>
      <c r="B99" s="23"/>
      <c r="C99" s="24" t="e">
        <f>IF(A99&gt;0,(VLOOKUP($A99,'[1]Engag Pre'!$A$10:$G$74,3,FALSE))," ")</f>
        <v>#N/A</v>
      </c>
      <c r="D99" s="25" t="str">
        <f>IF(B99&gt;0,(VLOOKUP($B99,'[1]Engag Pup'!$A$10:$G$109,7,FALSE))," ")</f>
        <v xml:space="preserve"> </v>
      </c>
      <c r="E99" s="26" t="str">
        <f>IF(B99&gt;0,(VLOOKUP($B99,'[1]Engag Pup'!$A$10:$G$109,3,FALSE))," ")</f>
        <v xml:space="preserve"> </v>
      </c>
      <c r="F99" s="27" t="str">
        <f>IF(B99&gt;0,(VLOOKUP($B99,'[1]Engag Pup'!$A$10:$G$109,4,FALSE))," ")</f>
        <v xml:space="preserve"> </v>
      </c>
      <c r="G99" s="28" t="str">
        <f>IF(B99&gt;0,(VLOOKUP($B99,'[1]Engag Pup'!$A$10:$G$109,5,FALSE))," ")</f>
        <v xml:space="preserve"> </v>
      </c>
      <c r="H99" s="29" t="str">
        <f>IF(B99&gt;0,(VLOOKUP($B99,'[1]Engag Pup'!$A$10:$G$109,6,FALSE))," ")</f>
        <v xml:space="preserve"> </v>
      </c>
      <c r="I99" s="30"/>
      <c r="J99" s="29" t="str">
        <f>IF(B99&gt;0,(VLOOKUP($B99,'[1]Engag Pup'!$A$10:$I$109,9,FALSE))," ")</f>
        <v xml:space="preserve"> </v>
      </c>
      <c r="K99" s="37" t="str">
        <f t="shared" si="5"/>
        <v xml:space="preserve"> </v>
      </c>
      <c r="L99" s="31" t="str">
        <f>IF(COUNTIF($G$10:$G99,G99)&lt;2,$G99," ")</f>
        <v xml:space="preserve"> </v>
      </c>
      <c r="M99" s="32">
        <f t="shared" si="6"/>
        <v>90</v>
      </c>
      <c r="N99" s="31" t="str">
        <f>IF(COUNTIF($G$10:$G99,I99)&lt;3,$G99," ")</f>
        <v xml:space="preserve"> </v>
      </c>
      <c r="O99" s="33">
        <f t="shared" si="7"/>
        <v>90</v>
      </c>
      <c r="P99" s="33" t="str">
        <f t="shared" si="8"/>
        <v/>
      </c>
      <c r="Q99" s="33">
        <f t="shared" si="9"/>
        <v>1000</v>
      </c>
    </row>
    <row r="100" spans="1:17" ht="13.5" x14ac:dyDescent="0.25">
      <c r="A100" s="23">
        <v>91</v>
      </c>
      <c r="B100" s="23"/>
      <c r="C100" s="24" t="e">
        <f>IF(A100&gt;0,(VLOOKUP($A100,'[1]Engag Pre'!$A$10:$G$74,3,FALSE))," ")</f>
        <v>#N/A</v>
      </c>
      <c r="D100" s="25" t="str">
        <f>IF(B100&gt;0,(VLOOKUP($B100,'[1]Engag Pup'!$A$10:$G$109,7,FALSE))," ")</f>
        <v xml:space="preserve"> </v>
      </c>
      <c r="E100" s="26" t="str">
        <f>IF(B100&gt;0,(VLOOKUP($B100,'[1]Engag Pup'!$A$10:$G$109,3,FALSE))," ")</f>
        <v xml:space="preserve"> </v>
      </c>
      <c r="F100" s="27" t="str">
        <f>IF(B100&gt;0,(VLOOKUP($B100,'[1]Engag Pup'!$A$10:$G$109,4,FALSE))," ")</f>
        <v xml:space="preserve"> </v>
      </c>
      <c r="G100" s="28" t="str">
        <f>IF(B100&gt;0,(VLOOKUP($B100,'[1]Engag Pup'!$A$10:$G$109,5,FALSE))," ")</f>
        <v xml:space="preserve"> </v>
      </c>
      <c r="H100" s="29" t="str">
        <f>IF(B100&gt;0,(VLOOKUP($B100,'[1]Engag Pup'!$A$10:$G$109,6,FALSE))," ")</f>
        <v xml:space="preserve"> </v>
      </c>
      <c r="I100" s="30"/>
      <c r="J100" s="29" t="str">
        <f>IF(B100&gt;0,(VLOOKUP($B100,'[1]Engag Pup'!$A$10:$I$109,9,FALSE))," ")</f>
        <v xml:space="preserve"> </v>
      </c>
      <c r="K100" s="37" t="str">
        <f t="shared" si="5"/>
        <v xml:space="preserve"> </v>
      </c>
      <c r="L100" s="31" t="str">
        <f>IF(COUNTIF($G$10:$G100,G100)&lt;2,$G100," ")</f>
        <v xml:space="preserve"> </v>
      </c>
      <c r="M100" s="32">
        <f t="shared" si="6"/>
        <v>91</v>
      </c>
      <c r="N100" s="31" t="str">
        <f>IF(COUNTIF($G$10:$G100,I100)&lt;3,$G100," ")</f>
        <v xml:space="preserve"> </v>
      </c>
      <c r="O100" s="33">
        <f t="shared" si="7"/>
        <v>91</v>
      </c>
      <c r="P100" s="33" t="str">
        <f t="shared" si="8"/>
        <v/>
      </c>
      <c r="Q100" s="33">
        <f t="shared" si="9"/>
        <v>1000</v>
      </c>
    </row>
    <row r="101" spans="1:17" ht="13.5" x14ac:dyDescent="0.25">
      <c r="A101" s="23">
        <v>92</v>
      </c>
      <c r="B101" s="23"/>
      <c r="C101" s="24" t="e">
        <f>IF(A101&gt;0,(VLOOKUP($A101,'[1]Engag Pre'!$A$10:$G$74,3,FALSE))," ")</f>
        <v>#N/A</v>
      </c>
      <c r="D101" s="25" t="str">
        <f>IF(B101&gt;0,(VLOOKUP($B101,'[1]Engag Pup'!$A$10:$G$109,7,FALSE))," ")</f>
        <v xml:space="preserve"> </v>
      </c>
      <c r="E101" s="26" t="str">
        <f>IF(B101&gt;0,(VLOOKUP($B101,'[1]Engag Pup'!$A$10:$G$109,3,FALSE))," ")</f>
        <v xml:space="preserve"> </v>
      </c>
      <c r="F101" s="27" t="str">
        <f>IF(B101&gt;0,(VLOOKUP($B101,'[1]Engag Pup'!$A$10:$G$109,4,FALSE))," ")</f>
        <v xml:space="preserve"> </v>
      </c>
      <c r="G101" s="28" t="str">
        <f>IF(B101&gt;0,(VLOOKUP($B101,'[1]Engag Pup'!$A$10:$G$109,5,FALSE))," ")</f>
        <v xml:space="preserve"> </v>
      </c>
      <c r="H101" s="29" t="str">
        <f>IF(B101&gt;0,(VLOOKUP($B101,'[1]Engag Pup'!$A$10:$G$109,6,FALSE))," ")</f>
        <v xml:space="preserve"> </v>
      </c>
      <c r="I101" s="30"/>
      <c r="J101" s="29" t="str">
        <f>IF(B101&gt;0,(VLOOKUP($B101,'[1]Engag Pup'!$A$10:$I$109,9,FALSE))," ")</f>
        <v xml:space="preserve"> </v>
      </c>
      <c r="K101" s="37" t="str">
        <f t="shared" si="5"/>
        <v xml:space="preserve"> </v>
      </c>
      <c r="L101" s="31" t="str">
        <f>IF(COUNTIF($G$10:$G101,G101)&lt;2,$G101," ")</f>
        <v xml:space="preserve"> </v>
      </c>
      <c r="M101" s="32">
        <f t="shared" si="6"/>
        <v>92</v>
      </c>
      <c r="N101" s="31" t="str">
        <f>IF(COUNTIF($G$10:$G101,I101)&lt;3,$G101," ")</f>
        <v xml:space="preserve"> </v>
      </c>
      <c r="O101" s="33">
        <f t="shared" si="7"/>
        <v>92</v>
      </c>
      <c r="P101" s="33" t="str">
        <f t="shared" si="8"/>
        <v/>
      </c>
      <c r="Q101" s="33">
        <f t="shared" si="9"/>
        <v>1000</v>
      </c>
    </row>
    <row r="102" spans="1:17" ht="13.5" x14ac:dyDescent="0.25">
      <c r="A102" s="23">
        <v>93</v>
      </c>
      <c r="B102" s="23"/>
      <c r="C102" s="24" t="e">
        <f>IF(A102&gt;0,(VLOOKUP($A102,'[1]Engag Pre'!$A$10:$G$74,3,FALSE))," ")</f>
        <v>#N/A</v>
      </c>
      <c r="D102" s="25" t="str">
        <f>IF(B102&gt;0,(VLOOKUP($B102,'[1]Engag Pup'!$A$10:$G$109,7,FALSE))," ")</f>
        <v xml:space="preserve"> </v>
      </c>
      <c r="E102" s="26" t="str">
        <f>IF(B102&gt;0,(VLOOKUP($B102,'[1]Engag Pup'!$A$10:$G$109,3,FALSE))," ")</f>
        <v xml:space="preserve"> </v>
      </c>
      <c r="F102" s="27" t="str">
        <f>IF(B102&gt;0,(VLOOKUP($B102,'[1]Engag Pup'!$A$10:$G$109,4,FALSE))," ")</f>
        <v xml:space="preserve"> </v>
      </c>
      <c r="G102" s="28" t="str">
        <f>IF(B102&gt;0,(VLOOKUP($B102,'[1]Engag Pup'!$A$10:$G$109,5,FALSE))," ")</f>
        <v xml:space="preserve"> </v>
      </c>
      <c r="H102" s="29" t="str">
        <f>IF(B102&gt;0,(VLOOKUP($B102,'[1]Engag Pup'!$A$10:$G$109,6,FALSE))," ")</f>
        <v xml:space="preserve"> </v>
      </c>
      <c r="I102" s="30"/>
      <c r="J102" s="29" t="str">
        <f>IF(B102&gt;0,(VLOOKUP($B102,'[1]Engag Pup'!$A$10:$I$109,9,FALSE))," ")</f>
        <v xml:space="preserve"> </v>
      </c>
      <c r="K102" s="37" t="str">
        <f t="shared" si="5"/>
        <v xml:space="preserve"> </v>
      </c>
      <c r="L102" s="31" t="str">
        <f>IF(COUNTIF($G$10:$G102,G102)&lt;2,$G102," ")</f>
        <v xml:space="preserve"> </v>
      </c>
      <c r="M102" s="32">
        <f t="shared" si="6"/>
        <v>93</v>
      </c>
      <c r="N102" s="31" t="str">
        <f>IF(COUNTIF($G$10:$G102,I102)&lt;3,$G102," ")</f>
        <v xml:space="preserve"> </v>
      </c>
      <c r="O102" s="33">
        <f t="shared" si="7"/>
        <v>93</v>
      </c>
      <c r="P102" s="33" t="str">
        <f t="shared" si="8"/>
        <v/>
      </c>
      <c r="Q102" s="33">
        <f t="shared" si="9"/>
        <v>1000</v>
      </c>
    </row>
    <row r="103" spans="1:17" ht="13.5" x14ac:dyDescent="0.25">
      <c r="A103" s="23">
        <v>94</v>
      </c>
      <c r="B103" s="23"/>
      <c r="C103" s="24" t="e">
        <f>IF(A103&gt;0,(VLOOKUP($A103,'[1]Engag Pre'!$A$10:$G$74,3,FALSE))," ")</f>
        <v>#N/A</v>
      </c>
      <c r="D103" s="25" t="str">
        <f>IF(B103&gt;0,(VLOOKUP($B103,'[1]Engag Pup'!$A$10:$G$109,7,FALSE))," ")</f>
        <v xml:space="preserve"> </v>
      </c>
      <c r="E103" s="26" t="str">
        <f>IF(B103&gt;0,(VLOOKUP($B103,'[1]Engag Pup'!$A$10:$G$109,3,FALSE))," ")</f>
        <v xml:space="preserve"> </v>
      </c>
      <c r="F103" s="27" t="str">
        <f>IF(B103&gt;0,(VLOOKUP($B103,'[1]Engag Pup'!$A$10:$G$109,4,FALSE))," ")</f>
        <v xml:space="preserve"> </v>
      </c>
      <c r="G103" s="28" t="str">
        <f>IF(B103&gt;0,(VLOOKUP($B103,'[1]Engag Pup'!$A$10:$G$109,5,FALSE))," ")</f>
        <v xml:space="preserve"> </v>
      </c>
      <c r="H103" s="29" t="str">
        <f>IF(B103&gt;0,(VLOOKUP($B103,'[1]Engag Pup'!$A$10:$G$109,6,FALSE))," ")</f>
        <v xml:space="preserve"> </v>
      </c>
      <c r="I103" s="30"/>
      <c r="J103" s="29" t="str">
        <f>IF(B103&gt;0,(VLOOKUP($B103,'[1]Engag Pup'!$A$10:$I$109,9,FALSE))," ")</f>
        <v xml:space="preserve"> </v>
      </c>
      <c r="K103" s="37" t="str">
        <f t="shared" si="5"/>
        <v xml:space="preserve"> </v>
      </c>
      <c r="L103" s="31" t="str">
        <f>IF(COUNTIF($G$10:$G103,G103)&lt;2,$G103," ")</f>
        <v xml:space="preserve"> </v>
      </c>
      <c r="M103" s="32">
        <f t="shared" si="6"/>
        <v>94</v>
      </c>
      <c r="N103" s="31" t="str">
        <f>IF(COUNTIF($G$10:$G103,I103)&lt;3,$G103," ")</f>
        <v xml:space="preserve"> </v>
      </c>
      <c r="O103" s="33">
        <f t="shared" si="7"/>
        <v>94</v>
      </c>
      <c r="P103" s="33" t="str">
        <f t="shared" si="8"/>
        <v/>
      </c>
      <c r="Q103" s="33">
        <f t="shared" si="9"/>
        <v>1000</v>
      </c>
    </row>
    <row r="104" spans="1:17" ht="13.5" x14ac:dyDescent="0.25">
      <c r="A104" s="23">
        <v>95</v>
      </c>
      <c r="B104" s="23"/>
      <c r="C104" s="24" t="e">
        <f>IF(A104&gt;0,(VLOOKUP($A104,'[1]Engag Pre'!$A$10:$G$74,3,FALSE))," ")</f>
        <v>#N/A</v>
      </c>
      <c r="D104" s="25" t="str">
        <f>IF(B104&gt;0,(VLOOKUP($B104,'[1]Engag Pup'!$A$10:$G$109,7,FALSE))," ")</f>
        <v xml:space="preserve"> </v>
      </c>
      <c r="E104" s="26" t="str">
        <f>IF(B104&gt;0,(VLOOKUP($B104,'[1]Engag Pup'!$A$10:$G$109,3,FALSE))," ")</f>
        <v xml:space="preserve"> </v>
      </c>
      <c r="F104" s="27" t="str">
        <f>IF(B104&gt;0,(VLOOKUP($B104,'[1]Engag Pup'!$A$10:$G$109,4,FALSE))," ")</f>
        <v xml:space="preserve"> </v>
      </c>
      <c r="G104" s="28" t="str">
        <f>IF(B104&gt;0,(VLOOKUP($B104,'[1]Engag Pup'!$A$10:$G$109,5,FALSE))," ")</f>
        <v xml:space="preserve"> </v>
      </c>
      <c r="H104" s="29" t="str">
        <f>IF(B104&gt;0,(VLOOKUP($B104,'[1]Engag Pup'!$A$10:$G$109,6,FALSE))," ")</f>
        <v xml:space="preserve"> </v>
      </c>
      <c r="I104" s="30"/>
      <c r="J104" s="29" t="str">
        <f>IF(B104&gt;0,(VLOOKUP($B104,'[1]Engag Pup'!$A$10:$I$109,9,FALSE))," ")</f>
        <v xml:space="preserve"> </v>
      </c>
      <c r="K104" s="37" t="str">
        <f t="shared" si="5"/>
        <v xml:space="preserve"> </v>
      </c>
      <c r="L104" s="31" t="str">
        <f>IF(COUNTIF($G$10:$G104,G104)&lt;2,$G104," ")</f>
        <v xml:space="preserve"> </v>
      </c>
      <c r="M104" s="32">
        <f t="shared" si="6"/>
        <v>95</v>
      </c>
      <c r="N104" s="31" t="str">
        <f>IF(COUNTIF($G$10:$G104,I104)&lt;3,$G104," ")</f>
        <v xml:space="preserve"> </v>
      </c>
      <c r="O104" s="33">
        <f t="shared" si="7"/>
        <v>95</v>
      </c>
      <c r="P104" s="33" t="str">
        <f t="shared" si="8"/>
        <v/>
      </c>
      <c r="Q104" s="33">
        <f t="shared" si="9"/>
        <v>1000</v>
      </c>
    </row>
    <row r="105" spans="1:17" ht="13.5" x14ac:dyDescent="0.25">
      <c r="A105" s="23">
        <v>96</v>
      </c>
      <c r="B105" s="23"/>
      <c r="C105" s="24" t="e">
        <f>IF(A105&gt;0,(VLOOKUP($A105,'[1]Engag Pre'!$A$10:$G$74,3,FALSE))," ")</f>
        <v>#N/A</v>
      </c>
      <c r="D105" s="25" t="str">
        <f>IF(B105&gt;0,(VLOOKUP($B105,'[1]Engag Pup'!$A$10:$G$109,7,FALSE))," ")</f>
        <v xml:space="preserve"> </v>
      </c>
      <c r="E105" s="26" t="str">
        <f>IF(B105&gt;0,(VLOOKUP($B105,'[1]Engag Pup'!$A$10:$G$109,3,FALSE))," ")</f>
        <v xml:space="preserve"> </v>
      </c>
      <c r="F105" s="27" t="str">
        <f>IF(B105&gt;0,(VLOOKUP($B105,'[1]Engag Pup'!$A$10:$G$109,4,FALSE))," ")</f>
        <v xml:space="preserve"> </v>
      </c>
      <c r="G105" s="28" t="str">
        <f>IF(B105&gt;0,(VLOOKUP($B105,'[1]Engag Pup'!$A$10:$G$109,5,FALSE))," ")</f>
        <v xml:space="preserve"> </v>
      </c>
      <c r="H105" s="29" t="str">
        <f>IF(B105&gt;0,(VLOOKUP($B105,'[1]Engag Pup'!$A$10:$G$109,6,FALSE))," ")</f>
        <v xml:space="preserve"> </v>
      </c>
      <c r="I105" s="30"/>
      <c r="J105" s="29" t="str">
        <f>IF(B105&gt;0,(VLOOKUP($B105,'[1]Engag Pup'!$A$10:$I$109,9,FALSE))," ")</f>
        <v xml:space="preserve"> </v>
      </c>
      <c r="K105" s="37" t="str">
        <f t="shared" si="5"/>
        <v xml:space="preserve"> </v>
      </c>
      <c r="L105" s="31" t="str">
        <f>IF(COUNTIF($G$10:$G105,G105)&lt;2,$G105," ")</f>
        <v xml:space="preserve"> </v>
      </c>
      <c r="M105" s="32">
        <f t="shared" si="6"/>
        <v>96</v>
      </c>
      <c r="N105" s="31" t="str">
        <f>IF(COUNTIF($G$10:$G105,I105)&lt;3,$G105," ")</f>
        <v xml:space="preserve"> </v>
      </c>
      <c r="O105" s="33">
        <f t="shared" si="7"/>
        <v>96</v>
      </c>
      <c r="P105" s="33" t="str">
        <f t="shared" si="8"/>
        <v/>
      </c>
      <c r="Q105" s="33">
        <f t="shared" si="9"/>
        <v>1000</v>
      </c>
    </row>
    <row r="106" spans="1:17" ht="13.5" x14ac:dyDescent="0.25">
      <c r="A106" s="23">
        <v>97</v>
      </c>
      <c r="B106" s="23"/>
      <c r="C106" s="24" t="e">
        <f>IF(A106&gt;0,(VLOOKUP($A106,'[1]Engag Pre'!$A$10:$G$74,3,FALSE))," ")</f>
        <v>#N/A</v>
      </c>
      <c r="D106" s="25" t="str">
        <f>IF(B106&gt;0,(VLOOKUP($B106,'[1]Engag Pup'!$A$10:$G$109,7,FALSE))," ")</f>
        <v xml:space="preserve"> </v>
      </c>
      <c r="E106" s="26" t="str">
        <f>IF(B106&gt;0,(VLOOKUP($B106,'[1]Engag Pup'!$A$10:$G$109,3,FALSE))," ")</f>
        <v xml:space="preserve"> </v>
      </c>
      <c r="F106" s="27" t="str">
        <f>IF(B106&gt;0,(VLOOKUP($B106,'[1]Engag Pup'!$A$10:$G$109,4,FALSE))," ")</f>
        <v xml:space="preserve"> </v>
      </c>
      <c r="G106" s="28" t="str">
        <f>IF(B106&gt;0,(VLOOKUP($B106,'[1]Engag Pup'!$A$10:$G$109,5,FALSE))," ")</f>
        <v xml:space="preserve"> </v>
      </c>
      <c r="H106" s="29" t="str">
        <f>IF(B106&gt;0,(VLOOKUP($B106,'[1]Engag Pup'!$A$10:$G$109,6,FALSE))," ")</f>
        <v xml:space="preserve"> </v>
      </c>
      <c r="I106" s="30"/>
      <c r="J106" s="29" t="str">
        <f>IF(B106&gt;0,(VLOOKUP($B106,'[1]Engag Pup'!$A$10:$I$109,9,FALSE))," ")</f>
        <v xml:space="preserve"> </v>
      </c>
      <c r="K106" s="37" t="str">
        <f t="shared" si="5"/>
        <v xml:space="preserve"> </v>
      </c>
      <c r="L106" s="31" t="str">
        <f>IF(COUNTIF($G$10:$G106,G106)&lt;2,$G106," ")</f>
        <v xml:space="preserve"> </v>
      </c>
      <c r="M106" s="32">
        <f t="shared" si="6"/>
        <v>97</v>
      </c>
      <c r="N106" s="31" t="str">
        <f>IF(COUNTIF($G$10:$G106,I106)&lt;3,$G106," ")</f>
        <v xml:space="preserve"> </v>
      </c>
      <c r="O106" s="33">
        <f t="shared" si="7"/>
        <v>97</v>
      </c>
      <c r="P106" s="33" t="str">
        <f t="shared" si="8"/>
        <v/>
      </c>
      <c r="Q106" s="33">
        <f t="shared" si="9"/>
        <v>1000</v>
      </c>
    </row>
    <row r="107" spans="1:17" ht="13.5" x14ac:dyDescent="0.25">
      <c r="A107" s="23">
        <v>98</v>
      </c>
      <c r="B107" s="23"/>
      <c r="C107" s="24" t="e">
        <f>IF(A107&gt;0,(VLOOKUP($A107,'[1]Engag Pre'!$A$10:$G$74,3,FALSE))," ")</f>
        <v>#N/A</v>
      </c>
      <c r="D107" s="25" t="str">
        <f>IF(B107&gt;0,(VLOOKUP($B107,'[1]Engag Pup'!$A$10:$G$109,7,FALSE))," ")</f>
        <v xml:space="preserve"> </v>
      </c>
      <c r="E107" s="26" t="str">
        <f>IF(B107&gt;0,(VLOOKUP($B107,'[1]Engag Pup'!$A$10:$G$109,3,FALSE))," ")</f>
        <v xml:space="preserve"> </v>
      </c>
      <c r="F107" s="27" t="str">
        <f>IF(B107&gt;0,(VLOOKUP($B107,'[1]Engag Pup'!$A$10:$G$109,4,FALSE))," ")</f>
        <v xml:space="preserve"> </v>
      </c>
      <c r="G107" s="28" t="str">
        <f>IF(B107&gt;0,(VLOOKUP($B107,'[1]Engag Pup'!$A$10:$G$109,5,FALSE))," ")</f>
        <v xml:space="preserve"> </v>
      </c>
      <c r="H107" s="29" t="str">
        <f>IF(B107&gt;0,(VLOOKUP($B107,'[1]Engag Pup'!$A$10:$G$109,6,FALSE))," ")</f>
        <v xml:space="preserve"> </v>
      </c>
      <c r="I107" s="30"/>
      <c r="J107" s="29" t="str">
        <f>IF(B107&gt;0,(VLOOKUP($B107,'[1]Engag Pup'!$A$10:$I$109,9,FALSE))," ")</f>
        <v xml:space="preserve"> </v>
      </c>
      <c r="K107" s="37" t="str">
        <f t="shared" si="5"/>
        <v xml:space="preserve"> </v>
      </c>
      <c r="L107" s="31" t="str">
        <f>IF(COUNTIF($G$10:$G107,G107)&lt;2,$G107," ")</f>
        <v xml:space="preserve"> </v>
      </c>
      <c r="M107" s="32">
        <f t="shared" si="6"/>
        <v>98</v>
      </c>
      <c r="N107" s="31" t="str">
        <f>IF(COUNTIF($G$10:$G107,I107)&lt;3,$G107," ")</f>
        <v xml:space="preserve"> </v>
      </c>
      <c r="O107" s="33">
        <f t="shared" si="7"/>
        <v>98</v>
      </c>
      <c r="P107" s="33" t="str">
        <f t="shared" si="8"/>
        <v/>
      </c>
      <c r="Q107" s="33">
        <f t="shared" si="9"/>
        <v>1000</v>
      </c>
    </row>
    <row r="108" spans="1:17" ht="13.5" x14ac:dyDescent="0.25">
      <c r="A108" s="23">
        <v>99</v>
      </c>
      <c r="B108" s="23"/>
      <c r="C108" s="24" t="e">
        <f>IF(A108&gt;0,(VLOOKUP($A108,'[1]Engag Pre'!$A$10:$G$74,3,FALSE))," ")</f>
        <v>#N/A</v>
      </c>
      <c r="D108" s="25" t="str">
        <f>IF(B108&gt;0,(VLOOKUP($B108,'[1]Engag Pup'!$A$10:$G$109,7,FALSE))," ")</f>
        <v xml:space="preserve"> </v>
      </c>
      <c r="E108" s="26" t="str">
        <f>IF(B108&gt;0,(VLOOKUP($B108,'[1]Engag Pup'!$A$10:$G$109,3,FALSE))," ")</f>
        <v xml:space="preserve"> </v>
      </c>
      <c r="F108" s="27" t="str">
        <f>IF(B108&gt;0,(VLOOKUP($B108,'[1]Engag Pup'!$A$10:$G$109,4,FALSE))," ")</f>
        <v xml:space="preserve"> </v>
      </c>
      <c r="G108" s="28" t="str">
        <f>IF(B108&gt;0,(VLOOKUP($B108,'[1]Engag Pup'!$A$10:$G$109,5,FALSE))," ")</f>
        <v xml:space="preserve"> </v>
      </c>
      <c r="H108" s="29" t="str">
        <f>IF(B108&gt;0,(VLOOKUP($B108,'[1]Engag Pup'!$A$10:$G$109,6,FALSE))," ")</f>
        <v xml:space="preserve"> </v>
      </c>
      <c r="I108" s="30"/>
      <c r="J108" s="29" t="str">
        <f>IF(B108&gt;0,(VLOOKUP($B108,'[1]Engag Pup'!$A$10:$I$109,9,FALSE))," ")</f>
        <v xml:space="preserve"> </v>
      </c>
      <c r="K108" s="37" t="str">
        <f t="shared" si="5"/>
        <v xml:space="preserve"> </v>
      </c>
      <c r="L108" s="31" t="str">
        <f>IF(COUNTIF($G$10:$G108,G108)&lt;2,$G108," ")</f>
        <v xml:space="preserve"> </v>
      </c>
      <c r="M108" s="32">
        <f t="shared" si="6"/>
        <v>99</v>
      </c>
      <c r="N108" s="31" t="str">
        <f>IF(COUNTIF($G$10:$G108,I108)&lt;3,$G108," ")</f>
        <v xml:space="preserve"> </v>
      </c>
      <c r="O108" s="33">
        <f t="shared" si="7"/>
        <v>99</v>
      </c>
      <c r="P108" s="33" t="str">
        <f t="shared" si="8"/>
        <v/>
      </c>
      <c r="Q108" s="33">
        <f t="shared" si="9"/>
        <v>1000</v>
      </c>
    </row>
    <row r="109" spans="1:17" ht="14.25" thickBot="1" x14ac:dyDescent="0.3">
      <c r="A109" s="23">
        <v>100</v>
      </c>
      <c r="B109" s="23"/>
      <c r="C109" s="24" t="e">
        <f>IF(A109&gt;0,(VLOOKUP($A109,'[1]Engag Pre'!$A$10:$G$74,3,FALSE))," ")</f>
        <v>#N/A</v>
      </c>
      <c r="D109" s="25" t="str">
        <f>IF(B109&gt;0,(VLOOKUP($B109,'[1]Engag Pup'!$A$10:$G$109,7,FALSE))," ")</f>
        <v xml:space="preserve"> </v>
      </c>
      <c r="E109" s="26" t="str">
        <f>IF(B109&gt;0,(VLOOKUP($B109,'[1]Engag Pup'!$A$10:$G$109,3,FALSE))," ")</f>
        <v xml:space="preserve"> </v>
      </c>
      <c r="F109" s="27" t="str">
        <f>IF(B109&gt;0,(VLOOKUP($B109,'[1]Engag Pup'!$A$10:$G$109,4,FALSE))," ")</f>
        <v xml:space="preserve"> </v>
      </c>
      <c r="G109" s="28" t="str">
        <f>IF(B109&gt;0,(VLOOKUP($B109,'[1]Engag Pup'!$A$10:$G$109,5,FALSE))," ")</f>
        <v xml:space="preserve"> </v>
      </c>
      <c r="H109" s="29" t="str">
        <f>IF(B109&gt;0,(VLOOKUP($B109,'[1]Engag Pup'!$A$10:$G$109,6,FALSE))," ")</f>
        <v xml:space="preserve"> </v>
      </c>
      <c r="I109" s="30"/>
      <c r="J109" s="29" t="str">
        <f>IF(B109&gt;0,(VLOOKUP($B109,'[1]Engag Pup'!$A$10:$I$109,9,FALSE))," ")</f>
        <v xml:space="preserve"> </v>
      </c>
      <c r="K109" s="37" t="str">
        <f t="shared" si="5"/>
        <v xml:space="preserve"> </v>
      </c>
      <c r="L109" s="31" t="str">
        <f>IF(COUNTIF($G$10:$G109,G109)&lt;2,$G109," ")</f>
        <v xml:space="preserve"> </v>
      </c>
      <c r="M109" s="32">
        <f t="shared" si="6"/>
        <v>100</v>
      </c>
      <c r="N109" s="31" t="str">
        <f>IF(COUNTIF($G$10:$G109,I109)&lt;3,$G109," ")</f>
        <v xml:space="preserve"> </v>
      </c>
      <c r="O109" s="33">
        <f t="shared" si="7"/>
        <v>100</v>
      </c>
      <c r="P109" s="33" t="str">
        <f t="shared" si="8"/>
        <v/>
      </c>
      <c r="Q109" s="33">
        <f t="shared" si="9"/>
        <v>1000</v>
      </c>
    </row>
    <row r="110" spans="1:17" ht="15.75" thickBot="1" x14ac:dyDescent="0.3">
      <c r="A110" s="17" t="s">
        <v>31</v>
      </c>
      <c r="B110" s="18"/>
      <c r="C110" s="18"/>
      <c r="D110" s="18"/>
      <c r="E110" s="18"/>
      <c r="F110" s="18"/>
      <c r="G110" s="18"/>
      <c r="H110" s="18"/>
      <c r="I110" s="19"/>
      <c r="J110" s="36"/>
    </row>
    <row r="111" spans="1:17" ht="12.75" x14ac:dyDescent="0.2">
      <c r="A111" s="20" t="s">
        <v>13</v>
      </c>
      <c r="B111" s="20" t="s">
        <v>14</v>
      </c>
      <c r="C111" s="21" t="s">
        <v>15</v>
      </c>
      <c r="D111" s="21" t="s">
        <v>16</v>
      </c>
      <c r="E111" s="21" t="s">
        <v>17</v>
      </c>
      <c r="F111" s="21" t="s">
        <v>18</v>
      </c>
      <c r="G111" s="21" t="s">
        <v>19</v>
      </c>
      <c r="H111" s="21" t="s">
        <v>20</v>
      </c>
      <c r="I111" s="20" t="s">
        <v>21</v>
      </c>
      <c r="J111" s="20" t="s">
        <v>22</v>
      </c>
    </row>
    <row r="112" spans="1:17" ht="13.5" x14ac:dyDescent="0.25">
      <c r="A112" s="23">
        <v>1</v>
      </c>
      <c r="B112" s="23"/>
      <c r="C112" s="24" t="e">
        <f>IF(A112&gt;0,(VLOOKUP($A10,'[1]Engag Pre'!$A$10:$G$74,3,FALSE))," ")</f>
        <v>#N/A</v>
      </c>
      <c r="D112" s="25" t="str">
        <f>IF(B112&gt;0,(VLOOKUP($B112,'[1]Engag Pup'!$A$10:$G$109,7,FALSE))," ")</f>
        <v xml:space="preserve"> </v>
      </c>
      <c r="E112" s="26" t="str">
        <f>IF(B112&gt;0,(VLOOKUP($B112,'[1]Engag Pup'!$A$10:$G$109,3,FALSE))," ")</f>
        <v xml:space="preserve"> </v>
      </c>
      <c r="F112" s="27" t="str">
        <f>IF(B112&gt;0,(VLOOKUP($B112,'[1]Engag Pup'!$A$10:$G$109,4,FALSE))," ")</f>
        <v xml:space="preserve"> </v>
      </c>
      <c r="G112" s="28" t="str">
        <f>IF(B112&gt;0,(VLOOKUP($B112,'[1]Engag Pup'!$A$10:$G$109,5,FALSE))," ")</f>
        <v xml:space="preserve"> </v>
      </c>
      <c r="H112" s="29" t="str">
        <f>IF(B112&gt;0,(VLOOKUP($B112,'[1]Engag Pup'!$A$10:$G$109,6,FALSE))," ")</f>
        <v xml:space="preserve"> </v>
      </c>
      <c r="I112" s="38"/>
      <c r="J112" s="29" t="str">
        <f>IF(B112&gt;0,(VLOOKUP($B112,'[1]Engag Pup'!$A$10:$I$109,9,FALSE))," ")</f>
        <v xml:space="preserve"> </v>
      </c>
      <c r="K112" s="37" t="str">
        <f>IF(COUNTIF($B$10:$B$109,B112)&gt;1,"Déjà classé"," ")</f>
        <v xml:space="preserve"> </v>
      </c>
      <c r="L112" s="31" t="str">
        <f>IF(COUNTIF($G$10:$G112,G112)&lt;2,$G112," ")</f>
        <v xml:space="preserve"> </v>
      </c>
      <c r="M112" s="32">
        <f>IF($G$6&lt;5,1000,(IF(L112=G112,A112,"")))</f>
        <v>1</v>
      </c>
      <c r="N112" s="31" t="str">
        <f>IF(COUNTIF($G$10:$G112,I112)&lt;3,$G112," ")</f>
        <v xml:space="preserve"> </v>
      </c>
      <c r="O112" s="33">
        <f>IF(N112=$G112,$A112,"")</f>
        <v>1</v>
      </c>
      <c r="P112" s="33" t="str">
        <f>IF(N112=L112,"",N112)</f>
        <v/>
      </c>
      <c r="Q112" s="33">
        <f>IF($G$6&lt;5,1000,(IF(P112=$G112,$A112,1000)))</f>
        <v>1000</v>
      </c>
    </row>
    <row r="113" spans="1:17" ht="13.5" x14ac:dyDescent="0.25">
      <c r="A113" s="23">
        <v>2</v>
      </c>
      <c r="B113" s="23"/>
      <c r="C113" s="24" t="e">
        <f>IF(A113&gt;0,(VLOOKUP($A11,'[1]Engag Pre'!$A$10:$G$74,3,FALSE))," ")</f>
        <v>#N/A</v>
      </c>
      <c r="D113" s="25" t="str">
        <f>IF(B113&gt;0,(VLOOKUP($B113,'[1]Engag Pup'!$A$10:$G$109,7,FALSE))," ")</f>
        <v xml:space="preserve"> </v>
      </c>
      <c r="E113" s="26" t="str">
        <f>IF(B113&gt;0,(VLOOKUP($B113,'[1]Engag Pup'!$A$10:$G$109,3,FALSE))," ")</f>
        <v xml:space="preserve"> </v>
      </c>
      <c r="F113" s="27" t="str">
        <f>IF(B113&gt;0,(VLOOKUP($B113,'[1]Engag Pup'!$A$10:$G$109,4,FALSE))," ")</f>
        <v xml:space="preserve"> </v>
      </c>
      <c r="G113" s="28" t="str">
        <f>IF(B113&gt;0,(VLOOKUP($B113,'[1]Engag Pup'!$A$10:$G$109,5,FALSE))," ")</f>
        <v xml:space="preserve"> </v>
      </c>
      <c r="H113" s="29" t="str">
        <f>IF(B113&gt;0,(VLOOKUP($B113,'[1]Engag Pup'!$A$10:$G$109,6,FALSE))," ")</f>
        <v xml:space="preserve"> </v>
      </c>
      <c r="I113" s="38"/>
      <c r="J113" s="29" t="str">
        <f>IF(B113&gt;0,(VLOOKUP($B113,'[1]Engag Pup'!$A$10:$I$109,9,FALSE))," ")</f>
        <v xml:space="preserve"> </v>
      </c>
      <c r="K113" s="37" t="str">
        <f t="shared" ref="K113:K176" si="10">IF(COUNTIF($B$10:$B$109,B113)&gt;1,"Déjà classé"," ")</f>
        <v xml:space="preserve"> </v>
      </c>
      <c r="L113" s="31" t="str">
        <f>IF(COUNTIF($G$10:$G113,G113)&lt;2,$G113," ")</f>
        <v xml:space="preserve"> </v>
      </c>
      <c r="M113" s="32">
        <f t="shared" ref="M113:M176" si="11">IF($G$6&lt;5,1000,(IF(L113=G113,A113,"")))</f>
        <v>2</v>
      </c>
      <c r="N113" s="31" t="str">
        <f>IF(COUNTIF($G$10:$G113,I113)&lt;3,$G113," ")</f>
        <v xml:space="preserve"> </v>
      </c>
      <c r="O113" s="33">
        <f t="shared" ref="O113:O176" si="12">IF(N113=$G113,$A113,"")</f>
        <v>2</v>
      </c>
      <c r="P113" s="33" t="str">
        <f t="shared" ref="P113:P176" si="13">IF(N113=L113,"",N113)</f>
        <v/>
      </c>
      <c r="Q113" s="33">
        <f t="shared" ref="Q113:Q176" si="14">IF($G$6&lt;5,1000,(IF(P113=$G113,$A113,1000)))</f>
        <v>1000</v>
      </c>
    </row>
    <row r="114" spans="1:17" ht="13.5" x14ac:dyDescent="0.25">
      <c r="A114" s="23">
        <v>3</v>
      </c>
      <c r="B114" s="23"/>
      <c r="C114" s="24" t="e">
        <f>IF(A114&gt;0,(VLOOKUP($A12,'[1]Engag Pre'!$A$10:$G$74,3,FALSE))," ")</f>
        <v>#N/A</v>
      </c>
      <c r="D114" s="25" t="str">
        <f>IF(B114&gt;0,(VLOOKUP($B114,'[1]Engag Pup'!$A$10:$G$109,7,FALSE))," ")</f>
        <v xml:space="preserve"> </v>
      </c>
      <c r="E114" s="26" t="str">
        <f>IF(B114&gt;0,(VLOOKUP($B114,'[1]Engag Pup'!$A$10:$G$109,3,FALSE))," ")</f>
        <v xml:space="preserve"> </v>
      </c>
      <c r="F114" s="27" t="str">
        <f>IF(B114&gt;0,(VLOOKUP($B114,'[1]Engag Pup'!$A$10:$G$109,4,FALSE))," ")</f>
        <v xml:space="preserve"> </v>
      </c>
      <c r="G114" s="28" t="str">
        <f>IF(B114&gt;0,(VLOOKUP($B114,'[1]Engag Pup'!$A$10:$G$109,5,FALSE))," ")</f>
        <v xml:space="preserve"> </v>
      </c>
      <c r="H114" s="29" t="str">
        <f>IF(B114&gt;0,(VLOOKUP($B114,'[1]Engag Pup'!$A$10:$G$109,6,FALSE))," ")</f>
        <v xml:space="preserve"> </v>
      </c>
      <c r="I114" s="38"/>
      <c r="J114" s="29" t="str">
        <f>IF(B114&gt;0,(VLOOKUP($B114,'[1]Engag Pup'!$A$10:$I$109,9,FALSE))," ")</f>
        <v xml:space="preserve"> </v>
      </c>
      <c r="K114" s="37" t="str">
        <f t="shared" si="10"/>
        <v xml:space="preserve"> </v>
      </c>
      <c r="L114" s="31" t="str">
        <f>IF(COUNTIF($G$10:$G114,G114)&lt;2,$G114," ")</f>
        <v xml:space="preserve"> </v>
      </c>
      <c r="M114" s="32">
        <f t="shared" si="11"/>
        <v>3</v>
      </c>
      <c r="N114" s="31" t="str">
        <f>IF(COUNTIF($G$10:$G114,I114)&lt;3,$G114," ")</f>
        <v xml:space="preserve"> </v>
      </c>
      <c r="O114" s="33">
        <f t="shared" si="12"/>
        <v>3</v>
      </c>
      <c r="P114" s="33" t="str">
        <f t="shared" si="13"/>
        <v/>
      </c>
      <c r="Q114" s="33">
        <f t="shared" si="14"/>
        <v>1000</v>
      </c>
    </row>
    <row r="115" spans="1:17" ht="13.5" x14ac:dyDescent="0.25">
      <c r="A115" s="23">
        <v>4</v>
      </c>
      <c r="B115" s="23"/>
      <c r="C115" s="24" t="e">
        <f>IF(A115&gt;0,(VLOOKUP($A13,'[1]Engag Pre'!$A$10:$G$74,3,FALSE))," ")</f>
        <v>#N/A</v>
      </c>
      <c r="D115" s="25" t="str">
        <f>IF(B115&gt;0,(VLOOKUP($B115,'[1]Engag Pup'!$A$10:$G$109,7,FALSE))," ")</f>
        <v xml:space="preserve"> </v>
      </c>
      <c r="E115" s="26" t="str">
        <f>IF(B115&gt;0,(VLOOKUP($B115,'[1]Engag Pup'!$A$10:$G$109,3,FALSE))," ")</f>
        <v xml:space="preserve"> </v>
      </c>
      <c r="F115" s="27" t="str">
        <f>IF(B115&gt;0,(VLOOKUP($B115,'[1]Engag Pup'!$A$10:$G$109,4,FALSE))," ")</f>
        <v xml:space="preserve"> </v>
      </c>
      <c r="G115" s="28" t="str">
        <f>IF(B115&gt;0,(VLOOKUP($B115,'[1]Engag Pup'!$A$10:$G$109,5,FALSE))," ")</f>
        <v xml:space="preserve"> </v>
      </c>
      <c r="H115" s="29" t="str">
        <f>IF(B115&gt;0,(VLOOKUP($B115,'[1]Engag Pup'!$A$10:$G$109,6,FALSE))," ")</f>
        <v xml:space="preserve"> </v>
      </c>
      <c r="I115" s="38"/>
      <c r="J115" s="29" t="str">
        <f>IF(B115&gt;0,(VLOOKUP($B115,'[1]Engag Pup'!$A$10:$I$109,9,FALSE))," ")</f>
        <v xml:space="preserve"> </v>
      </c>
      <c r="K115" s="37" t="str">
        <f t="shared" si="10"/>
        <v xml:space="preserve"> </v>
      </c>
      <c r="L115" s="31" t="str">
        <f>IF(COUNTIF($G$10:$G115,G115)&lt;2,$G115," ")</f>
        <v xml:space="preserve"> </v>
      </c>
      <c r="M115" s="32">
        <f t="shared" si="11"/>
        <v>4</v>
      </c>
      <c r="N115" s="31" t="str">
        <f>IF(COUNTIF($G$10:$G115,I115)&lt;3,$G115," ")</f>
        <v xml:space="preserve"> </v>
      </c>
      <c r="O115" s="33">
        <f t="shared" si="12"/>
        <v>4</v>
      </c>
      <c r="P115" s="33" t="str">
        <f t="shared" si="13"/>
        <v/>
      </c>
      <c r="Q115" s="33">
        <f t="shared" si="14"/>
        <v>1000</v>
      </c>
    </row>
    <row r="116" spans="1:17" ht="13.5" x14ac:dyDescent="0.25">
      <c r="A116" s="23">
        <v>5</v>
      </c>
      <c r="B116" s="23"/>
      <c r="C116" s="24" t="e">
        <f>IF(A116&gt;0,(VLOOKUP($A14,'[1]Engag Pre'!$A$10:$G$74,3,FALSE))," ")</f>
        <v>#N/A</v>
      </c>
      <c r="D116" s="25" t="str">
        <f>IF(B116&gt;0,(VLOOKUP($B116,'[1]Engag Pup'!$A$10:$G$109,7,FALSE))," ")</f>
        <v xml:space="preserve"> </v>
      </c>
      <c r="E116" s="26" t="str">
        <f>IF(B116&gt;0,(VLOOKUP($B116,'[1]Engag Pup'!$A$10:$G$109,3,FALSE))," ")</f>
        <v xml:space="preserve"> </v>
      </c>
      <c r="F116" s="27" t="str">
        <f>IF(B116&gt;0,(VLOOKUP($B116,'[1]Engag Pup'!$A$10:$G$109,4,FALSE))," ")</f>
        <v xml:space="preserve"> </v>
      </c>
      <c r="G116" s="28" t="str">
        <f>IF(B116&gt;0,(VLOOKUP($B116,'[1]Engag Pup'!$A$10:$G$109,5,FALSE))," ")</f>
        <v xml:space="preserve"> </v>
      </c>
      <c r="H116" s="29" t="str">
        <f>IF(B116&gt;0,(VLOOKUP($B116,'[1]Engag Pup'!$A$10:$G$109,6,FALSE))," ")</f>
        <v xml:space="preserve"> </v>
      </c>
      <c r="I116" s="38"/>
      <c r="J116" s="29" t="str">
        <f>IF(B116&gt;0,(VLOOKUP($B116,'[1]Engag Pup'!$A$10:$I$109,9,FALSE))," ")</f>
        <v xml:space="preserve"> </v>
      </c>
      <c r="K116" s="37" t="str">
        <f t="shared" si="10"/>
        <v xml:space="preserve"> </v>
      </c>
      <c r="L116" s="31" t="str">
        <f>IF(COUNTIF($G$10:$G116,G116)&lt;2,$G116," ")</f>
        <v xml:space="preserve"> </v>
      </c>
      <c r="M116" s="32">
        <f t="shared" si="11"/>
        <v>5</v>
      </c>
      <c r="N116" s="31" t="str">
        <f>IF(COUNTIF($G$10:$G116,I116)&lt;3,$G116," ")</f>
        <v xml:space="preserve"> </v>
      </c>
      <c r="O116" s="33">
        <f t="shared" si="12"/>
        <v>5</v>
      </c>
      <c r="P116" s="33" t="str">
        <f t="shared" si="13"/>
        <v/>
      </c>
      <c r="Q116" s="33">
        <f t="shared" si="14"/>
        <v>1000</v>
      </c>
    </row>
    <row r="117" spans="1:17" ht="13.5" x14ac:dyDescent="0.25">
      <c r="A117" s="23">
        <v>6</v>
      </c>
      <c r="B117" s="23"/>
      <c r="C117" s="24" t="e">
        <f>IF(A117&gt;0,(VLOOKUP($A15,'[1]Engag Pre'!$A$10:$G$74,3,FALSE))," ")</f>
        <v>#N/A</v>
      </c>
      <c r="D117" s="25" t="str">
        <f>IF(B117&gt;0,(VLOOKUP($B117,'[1]Engag Pup'!$A$10:$G$109,7,FALSE))," ")</f>
        <v xml:space="preserve"> </v>
      </c>
      <c r="E117" s="26" t="str">
        <f>IF(B117&gt;0,(VLOOKUP($B117,'[1]Engag Pup'!$A$10:$G$109,3,FALSE))," ")</f>
        <v xml:space="preserve"> </v>
      </c>
      <c r="F117" s="27" t="str">
        <f>IF(B117&gt;0,(VLOOKUP($B117,'[1]Engag Pup'!$A$10:$G$109,4,FALSE))," ")</f>
        <v xml:space="preserve"> </v>
      </c>
      <c r="G117" s="28" t="str">
        <f>IF(B117&gt;0,(VLOOKUP($B117,'[1]Engag Pup'!$A$10:$G$109,5,FALSE))," ")</f>
        <v xml:space="preserve"> </v>
      </c>
      <c r="H117" s="29" t="str">
        <f>IF(B117&gt;0,(VLOOKUP($B117,'[1]Engag Pup'!$A$10:$G$109,6,FALSE))," ")</f>
        <v xml:space="preserve"> </v>
      </c>
      <c r="I117" s="38"/>
      <c r="J117" s="29" t="str">
        <f>IF(B117&gt;0,(VLOOKUP($B117,'[1]Engag Pup'!$A$10:$I$109,9,FALSE))," ")</f>
        <v xml:space="preserve"> </v>
      </c>
      <c r="K117" s="37" t="str">
        <f t="shared" si="10"/>
        <v xml:space="preserve"> </v>
      </c>
      <c r="L117" s="31" t="str">
        <f>IF(COUNTIF($G$10:$G117,G117)&lt;2,$G117," ")</f>
        <v xml:space="preserve"> </v>
      </c>
      <c r="M117" s="32">
        <f t="shared" si="11"/>
        <v>6</v>
      </c>
      <c r="N117" s="31" t="str">
        <f>IF(COUNTIF($G$10:$G117,I117)&lt;3,$G117," ")</f>
        <v xml:space="preserve"> </v>
      </c>
      <c r="O117" s="33">
        <f t="shared" si="12"/>
        <v>6</v>
      </c>
      <c r="P117" s="33" t="str">
        <f t="shared" si="13"/>
        <v/>
      </c>
      <c r="Q117" s="33">
        <f t="shared" si="14"/>
        <v>1000</v>
      </c>
    </row>
    <row r="118" spans="1:17" ht="13.5" x14ac:dyDescent="0.25">
      <c r="A118" s="23">
        <v>7</v>
      </c>
      <c r="B118" s="23"/>
      <c r="C118" s="24" t="e">
        <f>IF(A118&gt;0,(VLOOKUP($A16,'[1]Engag Pre'!$A$10:$G$74,3,FALSE))," ")</f>
        <v>#N/A</v>
      </c>
      <c r="D118" s="25" t="str">
        <f>IF(B118&gt;0,(VLOOKUP($B118,'[1]Engag Pup'!$A$10:$G$109,7,FALSE))," ")</f>
        <v xml:space="preserve"> </v>
      </c>
      <c r="E118" s="26" t="str">
        <f>IF(B118&gt;0,(VLOOKUP($B118,'[1]Engag Pup'!$A$10:$G$109,3,FALSE))," ")</f>
        <v xml:space="preserve"> </v>
      </c>
      <c r="F118" s="27" t="str">
        <f>IF(B118&gt;0,(VLOOKUP($B118,'[1]Engag Pup'!$A$10:$G$109,4,FALSE))," ")</f>
        <v xml:space="preserve"> </v>
      </c>
      <c r="G118" s="28" t="str">
        <f>IF(B118&gt;0,(VLOOKUP($B118,'[1]Engag Pup'!$A$10:$G$109,5,FALSE))," ")</f>
        <v xml:space="preserve"> </v>
      </c>
      <c r="H118" s="29" t="str">
        <f>IF(B118&gt;0,(VLOOKUP($B118,'[1]Engag Pup'!$A$10:$G$109,6,FALSE))," ")</f>
        <v xml:space="preserve"> </v>
      </c>
      <c r="I118" s="38"/>
      <c r="J118" s="29" t="str">
        <f>IF(B118&gt;0,(VLOOKUP($B118,'[1]Engag Pup'!$A$10:$I$109,9,FALSE))," ")</f>
        <v xml:space="preserve"> </v>
      </c>
      <c r="K118" s="37" t="str">
        <f t="shared" si="10"/>
        <v xml:space="preserve"> </v>
      </c>
      <c r="L118" s="31" t="str">
        <f>IF(COUNTIF($G$10:$G118,G118)&lt;2,$G118," ")</f>
        <v xml:space="preserve"> </v>
      </c>
      <c r="M118" s="32">
        <f t="shared" si="11"/>
        <v>7</v>
      </c>
      <c r="N118" s="31" t="str">
        <f>IF(COUNTIF($G$10:$G118,I118)&lt;3,$G118," ")</f>
        <v xml:space="preserve"> </v>
      </c>
      <c r="O118" s="33">
        <f t="shared" si="12"/>
        <v>7</v>
      </c>
      <c r="P118" s="33" t="str">
        <f t="shared" si="13"/>
        <v/>
      </c>
      <c r="Q118" s="33">
        <f t="shared" si="14"/>
        <v>1000</v>
      </c>
    </row>
    <row r="119" spans="1:17" ht="13.5" x14ac:dyDescent="0.25">
      <c r="A119" s="23">
        <v>8</v>
      </c>
      <c r="B119" s="23"/>
      <c r="C119" s="24" t="e">
        <f>IF(A119&gt;0,(VLOOKUP($A17,'[1]Engag Pre'!$A$10:$G$74,3,FALSE))," ")</f>
        <v>#N/A</v>
      </c>
      <c r="D119" s="25" t="str">
        <f>IF(B119&gt;0,(VLOOKUP($B119,'[1]Engag Pup'!$A$10:$G$109,7,FALSE))," ")</f>
        <v xml:space="preserve"> </v>
      </c>
      <c r="E119" s="26" t="str">
        <f>IF(B119&gt;0,(VLOOKUP($B119,'[1]Engag Pup'!$A$10:$G$109,3,FALSE))," ")</f>
        <v xml:space="preserve"> </v>
      </c>
      <c r="F119" s="27" t="str">
        <f>IF(B119&gt;0,(VLOOKUP($B119,'[1]Engag Pup'!$A$10:$G$109,4,FALSE))," ")</f>
        <v xml:space="preserve"> </v>
      </c>
      <c r="G119" s="28" t="str">
        <f>IF(B119&gt;0,(VLOOKUP($B119,'[1]Engag Pup'!$A$10:$G$109,5,FALSE))," ")</f>
        <v xml:space="preserve"> </v>
      </c>
      <c r="H119" s="29" t="str">
        <f>IF(B119&gt;0,(VLOOKUP($B119,'[1]Engag Pup'!$A$10:$G$109,6,FALSE))," ")</f>
        <v xml:space="preserve"> </v>
      </c>
      <c r="I119" s="38"/>
      <c r="J119" s="29" t="str">
        <f>IF(B119&gt;0,(VLOOKUP($B119,'[1]Engag Pup'!$A$10:$I$109,9,FALSE))," ")</f>
        <v xml:space="preserve"> </v>
      </c>
      <c r="K119" s="37" t="str">
        <f t="shared" si="10"/>
        <v xml:space="preserve"> </v>
      </c>
      <c r="L119" s="31" t="str">
        <f>IF(COUNTIF($G$10:$G119,G119)&lt;2,$G119," ")</f>
        <v xml:space="preserve"> </v>
      </c>
      <c r="M119" s="32">
        <f t="shared" si="11"/>
        <v>8</v>
      </c>
      <c r="N119" s="31" t="str">
        <f>IF(COUNTIF($G$10:$G119,I119)&lt;3,$G119," ")</f>
        <v xml:space="preserve"> </v>
      </c>
      <c r="O119" s="33">
        <f t="shared" si="12"/>
        <v>8</v>
      </c>
      <c r="P119" s="33" t="str">
        <f t="shared" si="13"/>
        <v/>
      </c>
      <c r="Q119" s="33">
        <f t="shared" si="14"/>
        <v>1000</v>
      </c>
    </row>
    <row r="120" spans="1:17" ht="13.5" x14ac:dyDescent="0.25">
      <c r="A120" s="23">
        <v>9</v>
      </c>
      <c r="B120" s="23"/>
      <c r="C120" s="24" t="e">
        <f>IF(A120&gt;0,(VLOOKUP($A18,'[1]Engag Pre'!$A$10:$G$74,3,FALSE))," ")</f>
        <v>#N/A</v>
      </c>
      <c r="D120" s="25" t="str">
        <f>IF(B120&gt;0,(VLOOKUP($B120,'[1]Engag Pup'!$A$10:$G$109,7,FALSE))," ")</f>
        <v xml:space="preserve"> </v>
      </c>
      <c r="E120" s="26" t="str">
        <f>IF(B120&gt;0,(VLOOKUP($B120,'[1]Engag Pup'!$A$10:$G$109,3,FALSE))," ")</f>
        <v xml:space="preserve"> </v>
      </c>
      <c r="F120" s="27" t="str">
        <f>IF(B120&gt;0,(VLOOKUP($B120,'[1]Engag Pup'!$A$10:$G$109,4,FALSE))," ")</f>
        <v xml:space="preserve"> </v>
      </c>
      <c r="G120" s="28" t="str">
        <f>IF(B120&gt;0,(VLOOKUP($B120,'[1]Engag Pup'!$A$10:$G$109,5,FALSE))," ")</f>
        <v xml:space="preserve"> </v>
      </c>
      <c r="H120" s="29" t="str">
        <f>IF(B120&gt;0,(VLOOKUP($B120,'[1]Engag Pup'!$A$10:$G$109,6,FALSE))," ")</f>
        <v xml:space="preserve"> </v>
      </c>
      <c r="I120" s="38"/>
      <c r="J120" s="29" t="str">
        <f>IF(B120&gt;0,(VLOOKUP($B120,'[1]Engag Pup'!$A$10:$I$109,9,FALSE))," ")</f>
        <v xml:space="preserve"> </v>
      </c>
      <c r="K120" s="37" t="str">
        <f t="shared" si="10"/>
        <v xml:space="preserve"> </v>
      </c>
      <c r="L120" s="31" t="str">
        <f>IF(COUNTIF($G$10:$G120,G120)&lt;2,$G120," ")</f>
        <v xml:space="preserve"> </v>
      </c>
      <c r="M120" s="32">
        <f t="shared" si="11"/>
        <v>9</v>
      </c>
      <c r="N120" s="31" t="str">
        <f>IF(COUNTIF($G$10:$G120,I120)&lt;3,$G120," ")</f>
        <v xml:space="preserve"> </v>
      </c>
      <c r="O120" s="33">
        <f t="shared" si="12"/>
        <v>9</v>
      </c>
      <c r="P120" s="33" t="str">
        <f t="shared" si="13"/>
        <v/>
      </c>
      <c r="Q120" s="33">
        <f t="shared" si="14"/>
        <v>1000</v>
      </c>
    </row>
    <row r="121" spans="1:17" ht="13.5" x14ac:dyDescent="0.25">
      <c r="A121" s="23">
        <v>10</v>
      </c>
      <c r="B121" s="23"/>
      <c r="C121" s="24" t="e">
        <f>IF(A121&gt;0,(VLOOKUP($A19,'[1]Engag Pre'!$A$10:$G$74,3,FALSE))," ")</f>
        <v>#N/A</v>
      </c>
      <c r="D121" s="25" t="str">
        <f>IF(B121&gt;0,(VLOOKUP($B121,'[1]Engag Pup'!$A$10:$G$109,7,FALSE))," ")</f>
        <v xml:space="preserve"> </v>
      </c>
      <c r="E121" s="26" t="str">
        <f>IF(B121&gt;0,(VLOOKUP($B121,'[1]Engag Pup'!$A$10:$G$109,3,FALSE))," ")</f>
        <v xml:space="preserve"> </v>
      </c>
      <c r="F121" s="27" t="str">
        <f>IF(B121&gt;0,(VLOOKUP($B121,'[1]Engag Pup'!$A$10:$G$109,4,FALSE))," ")</f>
        <v xml:space="preserve"> </v>
      </c>
      <c r="G121" s="28" t="str">
        <f>IF(B121&gt;0,(VLOOKUP($B121,'[1]Engag Pup'!$A$10:$G$109,5,FALSE))," ")</f>
        <v xml:space="preserve"> </v>
      </c>
      <c r="H121" s="29" t="str">
        <f>IF(B121&gt;0,(VLOOKUP($B121,'[1]Engag Pup'!$A$10:$G$109,6,FALSE))," ")</f>
        <v xml:space="preserve"> </v>
      </c>
      <c r="I121" s="38"/>
      <c r="J121" s="29" t="str">
        <f>IF(B121&gt;0,(VLOOKUP($B121,'[1]Engag Pup'!$A$10:$I$109,9,FALSE))," ")</f>
        <v xml:space="preserve"> </v>
      </c>
      <c r="K121" s="37" t="str">
        <f t="shared" si="10"/>
        <v xml:space="preserve"> </v>
      </c>
      <c r="L121" s="31" t="str">
        <f>IF(COUNTIF($G$10:$G121,G121)&lt;2,$G121," ")</f>
        <v xml:space="preserve"> </v>
      </c>
      <c r="M121" s="32">
        <f t="shared" si="11"/>
        <v>10</v>
      </c>
      <c r="N121" s="31" t="str">
        <f>IF(COUNTIF($G$10:$G121,I121)&lt;3,$G121," ")</f>
        <v xml:space="preserve"> </v>
      </c>
      <c r="O121" s="33">
        <f t="shared" si="12"/>
        <v>10</v>
      </c>
      <c r="P121" s="33" t="str">
        <f t="shared" si="13"/>
        <v/>
      </c>
      <c r="Q121" s="33">
        <f t="shared" si="14"/>
        <v>1000</v>
      </c>
    </row>
    <row r="122" spans="1:17" ht="13.5" x14ac:dyDescent="0.25">
      <c r="A122" s="23">
        <v>11</v>
      </c>
      <c r="B122" s="23"/>
      <c r="C122" s="24" t="e">
        <f>IF(A122&gt;0,(VLOOKUP($A20,'[1]Engag Pre'!$A$10:$G$74,3,FALSE))," ")</f>
        <v>#N/A</v>
      </c>
      <c r="D122" s="25" t="str">
        <f>IF(B122&gt;0,(VLOOKUP($B122,'[1]Engag Pup'!$A$10:$G$109,7,FALSE))," ")</f>
        <v xml:space="preserve"> </v>
      </c>
      <c r="E122" s="26" t="str">
        <f>IF(B122&gt;0,(VLOOKUP($B122,'[1]Engag Pup'!$A$10:$G$109,3,FALSE))," ")</f>
        <v xml:space="preserve"> </v>
      </c>
      <c r="F122" s="27" t="str">
        <f>IF(B122&gt;0,(VLOOKUP($B122,'[1]Engag Pup'!$A$10:$G$109,4,FALSE))," ")</f>
        <v xml:space="preserve"> </v>
      </c>
      <c r="G122" s="28" t="str">
        <f>IF(B122&gt;0,(VLOOKUP($B122,'[1]Engag Pup'!$A$10:$G$109,5,FALSE))," ")</f>
        <v xml:space="preserve"> </v>
      </c>
      <c r="H122" s="29" t="str">
        <f>IF(B122&gt;0,(VLOOKUP($B122,'[1]Engag Pup'!$A$10:$G$109,6,FALSE))," ")</f>
        <v xml:space="preserve"> </v>
      </c>
      <c r="I122" s="38"/>
      <c r="J122" s="29" t="str">
        <f>IF(B122&gt;0,(VLOOKUP($B122,'[1]Engag Pup'!$A$10:$I$109,9,FALSE))," ")</f>
        <v xml:space="preserve"> </v>
      </c>
      <c r="K122" s="37" t="str">
        <f t="shared" si="10"/>
        <v xml:space="preserve"> </v>
      </c>
      <c r="L122" s="31" t="str">
        <f>IF(COUNTIF($G$10:$G122,G122)&lt;2,$G122," ")</f>
        <v xml:space="preserve"> </v>
      </c>
      <c r="M122" s="32">
        <f t="shared" si="11"/>
        <v>11</v>
      </c>
      <c r="N122" s="31" t="str">
        <f>IF(COUNTIF($G$10:$G122,I122)&lt;3,$G122," ")</f>
        <v xml:space="preserve"> </v>
      </c>
      <c r="O122" s="33">
        <f t="shared" si="12"/>
        <v>11</v>
      </c>
      <c r="P122" s="33" t="str">
        <f t="shared" si="13"/>
        <v/>
      </c>
      <c r="Q122" s="33">
        <f t="shared" si="14"/>
        <v>1000</v>
      </c>
    </row>
    <row r="123" spans="1:17" ht="13.5" x14ac:dyDescent="0.25">
      <c r="A123" s="23">
        <v>12</v>
      </c>
      <c r="B123" s="23"/>
      <c r="C123" s="24" t="e">
        <f>IF(A123&gt;0,(VLOOKUP($A21,'[1]Engag Pre'!$A$10:$G$74,3,FALSE))," ")</f>
        <v>#N/A</v>
      </c>
      <c r="D123" s="25" t="str">
        <f>IF(B123&gt;0,(VLOOKUP($B123,'[1]Engag Pup'!$A$10:$G$109,7,FALSE))," ")</f>
        <v xml:space="preserve"> </v>
      </c>
      <c r="E123" s="26" t="str">
        <f>IF(B123&gt;0,(VLOOKUP($B123,'[1]Engag Pup'!$A$10:$G$109,3,FALSE))," ")</f>
        <v xml:space="preserve"> </v>
      </c>
      <c r="F123" s="27" t="str">
        <f>IF(B123&gt;0,(VLOOKUP($B123,'[1]Engag Pup'!$A$10:$G$109,4,FALSE))," ")</f>
        <v xml:space="preserve"> </v>
      </c>
      <c r="G123" s="28" t="str">
        <f>IF(B123&gt;0,(VLOOKUP($B123,'[1]Engag Pup'!$A$10:$G$109,5,FALSE))," ")</f>
        <v xml:space="preserve"> </v>
      </c>
      <c r="H123" s="29" t="str">
        <f>IF(B123&gt;0,(VLOOKUP($B123,'[1]Engag Pup'!$A$10:$G$109,6,FALSE))," ")</f>
        <v xml:space="preserve"> </v>
      </c>
      <c r="I123" s="38"/>
      <c r="J123" s="29" t="str">
        <f>IF(B123&gt;0,(VLOOKUP($B123,'[1]Engag Pup'!$A$10:$I$109,9,FALSE))," ")</f>
        <v xml:space="preserve"> </v>
      </c>
      <c r="K123" s="37" t="str">
        <f t="shared" si="10"/>
        <v xml:space="preserve"> </v>
      </c>
      <c r="L123" s="31" t="str">
        <f>IF(COUNTIF($G$10:$G123,G123)&lt;2,$G123," ")</f>
        <v xml:space="preserve"> </v>
      </c>
      <c r="M123" s="32">
        <f t="shared" si="11"/>
        <v>12</v>
      </c>
      <c r="N123" s="31" t="str">
        <f>IF(COUNTIF($G$10:$G123,I123)&lt;3,$G123," ")</f>
        <v xml:space="preserve"> </v>
      </c>
      <c r="O123" s="33">
        <f t="shared" si="12"/>
        <v>12</v>
      </c>
      <c r="P123" s="33" t="str">
        <f t="shared" si="13"/>
        <v/>
      </c>
      <c r="Q123" s="33">
        <f t="shared" si="14"/>
        <v>1000</v>
      </c>
    </row>
    <row r="124" spans="1:17" ht="13.5" x14ac:dyDescent="0.25">
      <c r="A124" s="23">
        <v>13</v>
      </c>
      <c r="B124" s="23"/>
      <c r="C124" s="24" t="e">
        <f>IF(A124&gt;0,(VLOOKUP($A22,'[1]Engag Pre'!$A$10:$G$74,3,FALSE))," ")</f>
        <v>#N/A</v>
      </c>
      <c r="D124" s="25" t="str">
        <f>IF(B124&gt;0,(VLOOKUP($B124,'[1]Engag Pup'!$A$10:$G$109,7,FALSE))," ")</f>
        <v xml:space="preserve"> </v>
      </c>
      <c r="E124" s="26" t="str">
        <f>IF(B124&gt;0,(VLOOKUP($B124,'[1]Engag Pup'!$A$10:$G$109,3,FALSE))," ")</f>
        <v xml:space="preserve"> </v>
      </c>
      <c r="F124" s="27" t="str">
        <f>IF(B124&gt;0,(VLOOKUP($B124,'[1]Engag Pup'!$A$10:$G$109,4,FALSE))," ")</f>
        <v xml:space="preserve"> </v>
      </c>
      <c r="G124" s="28" t="str">
        <f>IF(B124&gt;0,(VLOOKUP($B124,'[1]Engag Pup'!$A$10:$G$109,5,FALSE))," ")</f>
        <v xml:space="preserve"> </v>
      </c>
      <c r="H124" s="29" t="str">
        <f>IF(B124&gt;0,(VLOOKUP($B124,'[1]Engag Pup'!$A$10:$G$109,6,FALSE))," ")</f>
        <v xml:space="preserve"> </v>
      </c>
      <c r="I124" s="38"/>
      <c r="J124" s="29" t="str">
        <f>IF(B124&gt;0,(VLOOKUP($B124,'[1]Engag Pup'!$A$10:$I$109,9,FALSE))," ")</f>
        <v xml:space="preserve"> </v>
      </c>
      <c r="K124" s="37" t="str">
        <f t="shared" si="10"/>
        <v xml:space="preserve"> </v>
      </c>
      <c r="L124" s="31" t="str">
        <f>IF(COUNTIF($G$10:$G124,G124)&lt;2,$G124," ")</f>
        <v xml:space="preserve"> </v>
      </c>
      <c r="M124" s="32">
        <f t="shared" si="11"/>
        <v>13</v>
      </c>
      <c r="N124" s="31" t="str">
        <f>IF(COUNTIF($G$10:$G124,I124)&lt;3,$G124," ")</f>
        <v xml:space="preserve"> </v>
      </c>
      <c r="O124" s="33">
        <f t="shared" si="12"/>
        <v>13</v>
      </c>
      <c r="P124" s="33" t="str">
        <f t="shared" si="13"/>
        <v/>
      </c>
      <c r="Q124" s="33">
        <f t="shared" si="14"/>
        <v>1000</v>
      </c>
    </row>
    <row r="125" spans="1:17" ht="13.5" x14ac:dyDescent="0.25">
      <c r="A125" s="23">
        <v>14</v>
      </c>
      <c r="B125" s="23"/>
      <c r="C125" s="24" t="e">
        <f>IF(A125&gt;0,(VLOOKUP($A23,'[1]Engag Pre'!$A$10:$G$74,3,FALSE))," ")</f>
        <v>#N/A</v>
      </c>
      <c r="D125" s="25" t="str">
        <f>IF(B125&gt;0,(VLOOKUP($B125,'[1]Engag Pup'!$A$10:$G$109,7,FALSE))," ")</f>
        <v xml:space="preserve"> </v>
      </c>
      <c r="E125" s="26" t="str">
        <f>IF(B125&gt;0,(VLOOKUP($B125,'[1]Engag Pup'!$A$10:$G$109,3,FALSE))," ")</f>
        <v xml:space="preserve"> </v>
      </c>
      <c r="F125" s="27" t="str">
        <f>IF(B125&gt;0,(VLOOKUP($B125,'[1]Engag Pup'!$A$10:$G$109,4,FALSE))," ")</f>
        <v xml:space="preserve"> </v>
      </c>
      <c r="G125" s="28" t="str">
        <f>IF(B125&gt;0,(VLOOKUP($B125,'[1]Engag Pup'!$A$10:$G$109,5,FALSE))," ")</f>
        <v xml:space="preserve"> </v>
      </c>
      <c r="H125" s="29" t="str">
        <f>IF(B125&gt;0,(VLOOKUP($B125,'[1]Engag Pup'!$A$10:$G$109,6,FALSE))," ")</f>
        <v xml:space="preserve"> </v>
      </c>
      <c r="I125" s="38"/>
      <c r="J125" s="29" t="str">
        <f>IF(B125&gt;0,(VLOOKUP($B125,'[1]Engag Pup'!$A$10:$I$109,9,FALSE))," ")</f>
        <v xml:space="preserve"> </v>
      </c>
      <c r="K125" s="37" t="str">
        <f t="shared" si="10"/>
        <v xml:space="preserve"> </v>
      </c>
      <c r="L125" s="31" t="str">
        <f>IF(COUNTIF($G$10:$G125,G125)&lt;2,$G125," ")</f>
        <v xml:space="preserve"> </v>
      </c>
      <c r="M125" s="32">
        <f t="shared" si="11"/>
        <v>14</v>
      </c>
      <c r="N125" s="31" t="str">
        <f>IF(COUNTIF($G$10:$G125,I125)&lt;3,$G125," ")</f>
        <v xml:space="preserve"> </v>
      </c>
      <c r="O125" s="33">
        <f t="shared" si="12"/>
        <v>14</v>
      </c>
      <c r="P125" s="33" t="str">
        <f t="shared" si="13"/>
        <v/>
      </c>
      <c r="Q125" s="33">
        <f t="shared" si="14"/>
        <v>1000</v>
      </c>
    </row>
    <row r="126" spans="1:17" ht="13.5" x14ac:dyDescent="0.25">
      <c r="A126" s="23">
        <v>15</v>
      </c>
      <c r="B126" s="23"/>
      <c r="C126" s="24" t="e">
        <f>IF(A126&gt;0,(VLOOKUP($A24,'[1]Engag Pre'!$A$10:$G$74,3,FALSE))," ")</f>
        <v>#N/A</v>
      </c>
      <c r="D126" s="25" t="str">
        <f>IF(B126&gt;0,(VLOOKUP($B126,'[1]Engag Pup'!$A$10:$G$109,7,FALSE))," ")</f>
        <v xml:space="preserve"> </v>
      </c>
      <c r="E126" s="26" t="str">
        <f>IF(B126&gt;0,(VLOOKUP($B126,'[1]Engag Pup'!$A$10:$G$109,3,FALSE))," ")</f>
        <v xml:space="preserve"> </v>
      </c>
      <c r="F126" s="27" t="str">
        <f>IF(B126&gt;0,(VLOOKUP($B126,'[1]Engag Pup'!$A$10:$G$109,4,FALSE))," ")</f>
        <v xml:space="preserve"> </v>
      </c>
      <c r="G126" s="28" t="str">
        <f>IF(B126&gt;0,(VLOOKUP($B126,'[1]Engag Pup'!$A$10:$G$109,5,FALSE))," ")</f>
        <v xml:space="preserve"> </v>
      </c>
      <c r="H126" s="29" t="str">
        <f>IF(B126&gt;0,(VLOOKUP($B126,'[1]Engag Pup'!$A$10:$G$109,6,FALSE))," ")</f>
        <v xml:space="preserve"> </v>
      </c>
      <c r="I126" s="38"/>
      <c r="J126" s="29" t="str">
        <f>IF(B126&gt;0,(VLOOKUP($B126,'[1]Engag Pup'!$A$10:$I$109,9,FALSE))," ")</f>
        <v xml:space="preserve"> </v>
      </c>
      <c r="K126" s="37" t="str">
        <f t="shared" si="10"/>
        <v xml:space="preserve"> </v>
      </c>
      <c r="L126" s="31" t="str">
        <f>IF(COUNTIF($G$10:$G126,G126)&lt;2,$G126," ")</f>
        <v xml:space="preserve"> </v>
      </c>
      <c r="M126" s="32">
        <f t="shared" si="11"/>
        <v>15</v>
      </c>
      <c r="N126" s="31" t="str">
        <f>IF(COUNTIF($G$10:$G126,I126)&lt;3,$G126," ")</f>
        <v xml:space="preserve"> </v>
      </c>
      <c r="O126" s="33">
        <f t="shared" si="12"/>
        <v>15</v>
      </c>
      <c r="P126" s="33" t="str">
        <f t="shared" si="13"/>
        <v/>
      </c>
      <c r="Q126" s="33">
        <f t="shared" si="14"/>
        <v>1000</v>
      </c>
    </row>
    <row r="127" spans="1:17" ht="13.5" x14ac:dyDescent="0.25">
      <c r="A127" s="23">
        <v>16</v>
      </c>
      <c r="B127" s="23"/>
      <c r="C127" s="24" t="e">
        <f>IF(A127&gt;0,(VLOOKUP($A25,'[1]Engag Pre'!$A$10:$G$74,3,FALSE))," ")</f>
        <v>#N/A</v>
      </c>
      <c r="D127" s="25" t="str">
        <f>IF(B127&gt;0,(VLOOKUP($B127,'[1]Engag Pup'!$A$10:$G$109,7,FALSE))," ")</f>
        <v xml:space="preserve"> </v>
      </c>
      <c r="E127" s="26" t="str">
        <f>IF(B127&gt;0,(VLOOKUP($B127,'[1]Engag Pup'!$A$10:$G$109,3,FALSE))," ")</f>
        <v xml:space="preserve"> </v>
      </c>
      <c r="F127" s="27" t="str">
        <f>IF(B127&gt;0,(VLOOKUP($B127,'[1]Engag Pup'!$A$10:$G$109,4,FALSE))," ")</f>
        <v xml:space="preserve"> </v>
      </c>
      <c r="G127" s="28" t="str">
        <f>IF(B127&gt;0,(VLOOKUP($B127,'[1]Engag Pup'!$A$10:$G$109,5,FALSE))," ")</f>
        <v xml:space="preserve"> </v>
      </c>
      <c r="H127" s="29" t="str">
        <f>IF(B127&gt;0,(VLOOKUP($B127,'[1]Engag Pup'!$A$10:$G$109,6,FALSE))," ")</f>
        <v xml:space="preserve"> </v>
      </c>
      <c r="I127" s="38"/>
      <c r="J127" s="29" t="str">
        <f>IF(B127&gt;0,(VLOOKUP($B127,'[1]Engag Pup'!$A$10:$I$109,9,FALSE))," ")</f>
        <v xml:space="preserve"> </v>
      </c>
      <c r="K127" s="37" t="str">
        <f t="shared" si="10"/>
        <v xml:space="preserve"> </v>
      </c>
      <c r="L127" s="31" t="str">
        <f>IF(COUNTIF($G$10:$G127,G127)&lt;2,$G127," ")</f>
        <v xml:space="preserve"> </v>
      </c>
      <c r="M127" s="32">
        <f t="shared" si="11"/>
        <v>16</v>
      </c>
      <c r="N127" s="31" t="str">
        <f>IF(COUNTIF($G$10:$G127,I127)&lt;3,$G127," ")</f>
        <v xml:space="preserve"> </v>
      </c>
      <c r="O127" s="33">
        <f t="shared" si="12"/>
        <v>16</v>
      </c>
      <c r="P127" s="33" t="str">
        <f t="shared" si="13"/>
        <v/>
      </c>
      <c r="Q127" s="33">
        <f t="shared" si="14"/>
        <v>1000</v>
      </c>
    </row>
    <row r="128" spans="1:17" ht="13.5" x14ac:dyDescent="0.25">
      <c r="A128" s="23">
        <v>17</v>
      </c>
      <c r="B128" s="23"/>
      <c r="C128" s="24" t="e">
        <f>IF(A128&gt;0,(VLOOKUP($A26,'[1]Engag Pre'!$A$10:$G$74,3,FALSE))," ")</f>
        <v>#N/A</v>
      </c>
      <c r="D128" s="25" t="str">
        <f>IF(B128&gt;0,(VLOOKUP($B128,'[1]Engag Pup'!$A$10:$G$109,7,FALSE))," ")</f>
        <v xml:space="preserve"> </v>
      </c>
      <c r="E128" s="26" t="str">
        <f>IF(B128&gt;0,(VLOOKUP($B128,'[1]Engag Pup'!$A$10:$G$109,3,FALSE))," ")</f>
        <v xml:space="preserve"> </v>
      </c>
      <c r="F128" s="27" t="str">
        <f>IF(B128&gt;0,(VLOOKUP($B128,'[1]Engag Pup'!$A$10:$G$109,4,FALSE))," ")</f>
        <v xml:space="preserve"> </v>
      </c>
      <c r="G128" s="28" t="str">
        <f>IF(B128&gt;0,(VLOOKUP($B128,'[1]Engag Pup'!$A$10:$G$109,5,FALSE))," ")</f>
        <v xml:space="preserve"> </v>
      </c>
      <c r="H128" s="29" t="str">
        <f>IF(B128&gt;0,(VLOOKUP($B128,'[1]Engag Pup'!$A$10:$G$109,6,FALSE))," ")</f>
        <v xml:space="preserve"> </v>
      </c>
      <c r="I128" s="38"/>
      <c r="J128" s="29" t="str">
        <f>IF(B128&gt;0,(VLOOKUP($B128,'[1]Engag Pup'!$A$10:$I$109,9,FALSE))," ")</f>
        <v xml:space="preserve"> </v>
      </c>
      <c r="K128" s="37" t="str">
        <f t="shared" si="10"/>
        <v xml:space="preserve"> </v>
      </c>
      <c r="L128" s="31" t="str">
        <f>IF(COUNTIF($G$10:$G128,G128)&lt;2,$G128," ")</f>
        <v xml:space="preserve"> </v>
      </c>
      <c r="M128" s="32">
        <f t="shared" si="11"/>
        <v>17</v>
      </c>
      <c r="N128" s="31" t="str">
        <f>IF(COUNTIF($G$10:$G128,I128)&lt;3,$G128," ")</f>
        <v xml:space="preserve"> </v>
      </c>
      <c r="O128" s="33">
        <f t="shared" si="12"/>
        <v>17</v>
      </c>
      <c r="P128" s="33" t="str">
        <f t="shared" si="13"/>
        <v/>
      </c>
      <c r="Q128" s="33">
        <f t="shared" si="14"/>
        <v>1000</v>
      </c>
    </row>
    <row r="129" spans="1:17" ht="13.5" x14ac:dyDescent="0.25">
      <c r="A129" s="23">
        <v>18</v>
      </c>
      <c r="B129" s="23"/>
      <c r="C129" s="24" t="e">
        <f>IF(A129&gt;0,(VLOOKUP($A27,'[1]Engag Pre'!$A$10:$G$74,3,FALSE))," ")</f>
        <v>#N/A</v>
      </c>
      <c r="D129" s="25" t="str">
        <f>IF(B129&gt;0,(VLOOKUP($B129,'[1]Engag Pup'!$A$10:$G$109,7,FALSE))," ")</f>
        <v xml:space="preserve"> </v>
      </c>
      <c r="E129" s="26" t="str">
        <f>IF(B129&gt;0,(VLOOKUP($B129,'[1]Engag Pup'!$A$10:$G$109,3,FALSE))," ")</f>
        <v xml:space="preserve"> </v>
      </c>
      <c r="F129" s="27" t="str">
        <f>IF(B129&gt;0,(VLOOKUP($B129,'[1]Engag Pup'!$A$10:$G$109,4,FALSE))," ")</f>
        <v xml:space="preserve"> </v>
      </c>
      <c r="G129" s="28" t="str">
        <f>IF(B129&gt;0,(VLOOKUP($B129,'[1]Engag Pup'!$A$10:$G$109,5,FALSE))," ")</f>
        <v xml:space="preserve"> </v>
      </c>
      <c r="H129" s="29" t="str">
        <f>IF(B129&gt;0,(VLOOKUP($B129,'[1]Engag Pup'!$A$10:$G$109,6,FALSE))," ")</f>
        <v xml:space="preserve"> </v>
      </c>
      <c r="I129" s="38"/>
      <c r="J129" s="29" t="str">
        <f>IF(B129&gt;0,(VLOOKUP($B129,'[1]Engag Pup'!$A$10:$I$109,9,FALSE))," ")</f>
        <v xml:space="preserve"> </v>
      </c>
      <c r="K129" s="37" t="str">
        <f t="shared" si="10"/>
        <v xml:space="preserve"> </v>
      </c>
      <c r="L129" s="31" t="str">
        <f>IF(COUNTIF($G$10:$G129,G129)&lt;2,$G129," ")</f>
        <v xml:space="preserve"> </v>
      </c>
      <c r="M129" s="32">
        <f t="shared" si="11"/>
        <v>18</v>
      </c>
      <c r="N129" s="31" t="str">
        <f>IF(COUNTIF($G$10:$G129,I129)&lt;3,$G129," ")</f>
        <v xml:space="preserve"> </v>
      </c>
      <c r="O129" s="33">
        <f t="shared" si="12"/>
        <v>18</v>
      </c>
      <c r="P129" s="33" t="str">
        <f t="shared" si="13"/>
        <v/>
      </c>
      <c r="Q129" s="33">
        <f t="shared" si="14"/>
        <v>1000</v>
      </c>
    </row>
    <row r="130" spans="1:17" ht="13.5" x14ac:dyDescent="0.25">
      <c r="A130" s="23">
        <v>19</v>
      </c>
      <c r="B130" s="23"/>
      <c r="C130" s="24" t="e">
        <f>IF(A130&gt;0,(VLOOKUP($A28,'[1]Engag Pre'!$A$10:$G$74,3,FALSE))," ")</f>
        <v>#N/A</v>
      </c>
      <c r="D130" s="25" t="str">
        <f>IF(B130&gt;0,(VLOOKUP($B130,'[1]Engag Pup'!$A$10:$G$109,7,FALSE))," ")</f>
        <v xml:space="preserve"> </v>
      </c>
      <c r="E130" s="26" t="str">
        <f>IF(B130&gt;0,(VLOOKUP($B130,'[1]Engag Pup'!$A$10:$G$109,3,FALSE))," ")</f>
        <v xml:space="preserve"> </v>
      </c>
      <c r="F130" s="27" t="str">
        <f>IF(B130&gt;0,(VLOOKUP($B130,'[1]Engag Pup'!$A$10:$G$109,4,FALSE))," ")</f>
        <v xml:space="preserve"> </v>
      </c>
      <c r="G130" s="28" t="str">
        <f>IF(B130&gt;0,(VLOOKUP($B130,'[1]Engag Pup'!$A$10:$G$109,5,FALSE))," ")</f>
        <v xml:space="preserve"> </v>
      </c>
      <c r="H130" s="29" t="str">
        <f>IF(B130&gt;0,(VLOOKUP($B130,'[1]Engag Pup'!$A$10:$G$109,6,FALSE))," ")</f>
        <v xml:space="preserve"> </v>
      </c>
      <c r="I130" s="38"/>
      <c r="J130" s="29" t="str">
        <f>IF(B130&gt;0,(VLOOKUP($B130,'[1]Engag Pup'!$A$10:$I$109,9,FALSE))," ")</f>
        <v xml:space="preserve"> </v>
      </c>
      <c r="K130" s="37" t="str">
        <f t="shared" si="10"/>
        <v xml:space="preserve"> </v>
      </c>
      <c r="L130" s="31" t="str">
        <f>IF(COUNTIF($G$10:$G130,G130)&lt;2,$G130," ")</f>
        <v xml:space="preserve"> </v>
      </c>
      <c r="M130" s="32">
        <f t="shared" si="11"/>
        <v>19</v>
      </c>
      <c r="N130" s="31" t="str">
        <f>IF(COUNTIF($G$10:$G130,I130)&lt;3,$G130," ")</f>
        <v xml:space="preserve"> </v>
      </c>
      <c r="O130" s="33">
        <f t="shared" si="12"/>
        <v>19</v>
      </c>
      <c r="P130" s="33" t="str">
        <f t="shared" si="13"/>
        <v/>
      </c>
      <c r="Q130" s="33">
        <f t="shared" si="14"/>
        <v>1000</v>
      </c>
    </row>
    <row r="131" spans="1:17" ht="13.5" x14ac:dyDescent="0.25">
      <c r="A131" s="23">
        <v>20</v>
      </c>
      <c r="B131" s="23"/>
      <c r="C131" s="24" t="e">
        <f>IF(A131&gt;0,(VLOOKUP($A29,'[1]Engag Pre'!$A$10:$G$74,3,FALSE))," ")</f>
        <v>#N/A</v>
      </c>
      <c r="D131" s="25" t="str">
        <f>IF(B131&gt;0,(VLOOKUP($B131,'[1]Engag Pup'!$A$10:$G$109,7,FALSE))," ")</f>
        <v xml:space="preserve"> </v>
      </c>
      <c r="E131" s="26" t="str">
        <f>IF(B131&gt;0,(VLOOKUP($B131,'[1]Engag Pup'!$A$10:$G$109,3,FALSE))," ")</f>
        <v xml:space="preserve"> </v>
      </c>
      <c r="F131" s="27" t="str">
        <f>IF(B131&gt;0,(VLOOKUP($B131,'[1]Engag Pup'!$A$10:$G$109,4,FALSE))," ")</f>
        <v xml:space="preserve"> </v>
      </c>
      <c r="G131" s="28" t="str">
        <f>IF(B131&gt;0,(VLOOKUP($B131,'[1]Engag Pup'!$A$10:$G$109,5,FALSE))," ")</f>
        <v xml:space="preserve"> </v>
      </c>
      <c r="H131" s="29" t="str">
        <f>IF(B131&gt;0,(VLOOKUP($B131,'[1]Engag Pup'!$A$10:$G$109,6,FALSE))," ")</f>
        <v xml:space="preserve"> </v>
      </c>
      <c r="I131" s="38"/>
      <c r="J131" s="29" t="str">
        <f>IF(B131&gt;0,(VLOOKUP($B131,'[1]Engag Pup'!$A$10:$I$109,9,FALSE))," ")</f>
        <v xml:space="preserve"> </v>
      </c>
      <c r="K131" s="37" t="str">
        <f t="shared" si="10"/>
        <v xml:space="preserve"> </v>
      </c>
      <c r="L131" s="31" t="str">
        <f>IF(COUNTIF($G$10:$G131,G131)&lt;2,$G131," ")</f>
        <v xml:space="preserve"> </v>
      </c>
      <c r="M131" s="32">
        <f t="shared" si="11"/>
        <v>20</v>
      </c>
      <c r="N131" s="31" t="str">
        <f>IF(COUNTIF($G$10:$G131,I131)&lt;3,$G131," ")</f>
        <v xml:space="preserve"> </v>
      </c>
      <c r="O131" s="33">
        <f t="shared" si="12"/>
        <v>20</v>
      </c>
      <c r="P131" s="33" t="str">
        <f t="shared" si="13"/>
        <v/>
      </c>
      <c r="Q131" s="33">
        <f t="shared" si="14"/>
        <v>1000</v>
      </c>
    </row>
    <row r="132" spans="1:17" ht="13.5" x14ac:dyDescent="0.25">
      <c r="A132" s="23">
        <v>21</v>
      </c>
      <c r="B132" s="23"/>
      <c r="C132" s="24" t="e">
        <f>IF(A132&gt;0,(VLOOKUP($A30,'[1]Engag Pre'!$A$10:$G$74,3,FALSE))," ")</f>
        <v>#N/A</v>
      </c>
      <c r="D132" s="25" t="str">
        <f>IF(B132&gt;0,(VLOOKUP($B132,'[1]Engag Pup'!$A$10:$G$109,7,FALSE))," ")</f>
        <v xml:space="preserve"> </v>
      </c>
      <c r="E132" s="26" t="str">
        <f>IF(B132&gt;0,(VLOOKUP($B132,'[1]Engag Pup'!$A$10:$G$109,3,FALSE))," ")</f>
        <v xml:space="preserve"> </v>
      </c>
      <c r="F132" s="27" t="str">
        <f>IF(B132&gt;0,(VLOOKUP($B132,'[1]Engag Pup'!$A$10:$G$109,4,FALSE))," ")</f>
        <v xml:space="preserve"> </v>
      </c>
      <c r="G132" s="28" t="str">
        <f>IF(B132&gt;0,(VLOOKUP($B132,'[1]Engag Pup'!$A$10:$G$109,5,FALSE))," ")</f>
        <v xml:space="preserve"> </v>
      </c>
      <c r="H132" s="29" t="str">
        <f>IF(B132&gt;0,(VLOOKUP($B132,'[1]Engag Pup'!$A$10:$G$109,6,FALSE))," ")</f>
        <v xml:space="preserve"> </v>
      </c>
      <c r="I132" s="38"/>
      <c r="J132" s="29" t="str">
        <f>IF(B132&gt;0,(VLOOKUP($B132,'[1]Engag Pup'!$A$10:$I$109,9,FALSE))," ")</f>
        <v xml:space="preserve"> </v>
      </c>
      <c r="K132" s="37" t="str">
        <f t="shared" si="10"/>
        <v xml:space="preserve"> </v>
      </c>
      <c r="L132" s="31" t="str">
        <f>IF(COUNTIF($G$10:$G132,G132)&lt;2,$G132," ")</f>
        <v xml:space="preserve"> </v>
      </c>
      <c r="M132" s="32">
        <f t="shared" si="11"/>
        <v>21</v>
      </c>
      <c r="N132" s="31" t="str">
        <f>IF(COUNTIF($G$10:$G132,I132)&lt;3,$G132," ")</f>
        <v xml:space="preserve"> </v>
      </c>
      <c r="O132" s="33">
        <f t="shared" si="12"/>
        <v>21</v>
      </c>
      <c r="P132" s="33" t="str">
        <f t="shared" si="13"/>
        <v/>
      </c>
      <c r="Q132" s="33">
        <f t="shared" si="14"/>
        <v>1000</v>
      </c>
    </row>
    <row r="133" spans="1:17" ht="13.5" x14ac:dyDescent="0.25">
      <c r="A133" s="23">
        <v>22</v>
      </c>
      <c r="B133" s="23"/>
      <c r="C133" s="24" t="e">
        <f>IF(A133&gt;0,(VLOOKUP($A31,'[1]Engag Pre'!$A$10:$G$74,3,FALSE))," ")</f>
        <v>#N/A</v>
      </c>
      <c r="D133" s="25" t="str">
        <f>IF(B133&gt;0,(VLOOKUP($B133,'[1]Engag Pup'!$A$10:$G$109,7,FALSE))," ")</f>
        <v xml:space="preserve"> </v>
      </c>
      <c r="E133" s="26" t="str">
        <f>IF(B133&gt;0,(VLOOKUP($B133,'[1]Engag Pup'!$A$10:$G$109,3,FALSE))," ")</f>
        <v xml:space="preserve"> </v>
      </c>
      <c r="F133" s="27" t="str">
        <f>IF(B133&gt;0,(VLOOKUP($B133,'[1]Engag Pup'!$A$10:$G$109,4,FALSE))," ")</f>
        <v xml:space="preserve"> </v>
      </c>
      <c r="G133" s="28" t="str">
        <f>IF(B133&gt;0,(VLOOKUP($B133,'[1]Engag Pup'!$A$10:$G$109,5,FALSE))," ")</f>
        <v xml:space="preserve"> </v>
      </c>
      <c r="H133" s="29" t="str">
        <f>IF(B133&gt;0,(VLOOKUP($B133,'[1]Engag Pup'!$A$10:$G$109,6,FALSE))," ")</f>
        <v xml:space="preserve"> </v>
      </c>
      <c r="I133" s="38"/>
      <c r="J133" s="29" t="str">
        <f>IF(B133&gt;0,(VLOOKUP($B133,'[1]Engag Pup'!$A$10:$I$109,9,FALSE))," ")</f>
        <v xml:space="preserve"> </v>
      </c>
      <c r="K133" s="37" t="str">
        <f t="shared" si="10"/>
        <v xml:space="preserve"> </v>
      </c>
      <c r="L133" s="31" t="str">
        <f>IF(COUNTIF($G$10:$G133,G133)&lt;2,$G133," ")</f>
        <v xml:space="preserve"> </v>
      </c>
      <c r="M133" s="32">
        <f t="shared" si="11"/>
        <v>22</v>
      </c>
      <c r="N133" s="31" t="str">
        <f>IF(COUNTIF($G$10:$G133,I133)&lt;3,$G133," ")</f>
        <v xml:space="preserve"> </v>
      </c>
      <c r="O133" s="33">
        <f t="shared" si="12"/>
        <v>22</v>
      </c>
      <c r="P133" s="33" t="str">
        <f t="shared" si="13"/>
        <v/>
      </c>
      <c r="Q133" s="33">
        <f t="shared" si="14"/>
        <v>1000</v>
      </c>
    </row>
    <row r="134" spans="1:17" ht="13.5" x14ac:dyDescent="0.25">
      <c r="A134" s="23">
        <v>23</v>
      </c>
      <c r="B134" s="23"/>
      <c r="C134" s="24" t="e">
        <f>IF(A134&gt;0,(VLOOKUP($A32,'[1]Engag Pre'!$A$10:$G$74,3,FALSE))," ")</f>
        <v>#N/A</v>
      </c>
      <c r="D134" s="25" t="str">
        <f>IF(B134&gt;0,(VLOOKUP($B134,'[1]Engag Pup'!$A$10:$G$109,7,FALSE))," ")</f>
        <v xml:space="preserve"> </v>
      </c>
      <c r="E134" s="26" t="str">
        <f>IF(B134&gt;0,(VLOOKUP($B134,'[1]Engag Pup'!$A$10:$G$109,3,FALSE))," ")</f>
        <v xml:space="preserve"> </v>
      </c>
      <c r="F134" s="27" t="str">
        <f>IF(B134&gt;0,(VLOOKUP($B134,'[1]Engag Pup'!$A$10:$G$109,4,FALSE))," ")</f>
        <v xml:space="preserve"> </v>
      </c>
      <c r="G134" s="28" t="str">
        <f>IF(B134&gt;0,(VLOOKUP($B134,'[1]Engag Pup'!$A$10:$G$109,5,FALSE))," ")</f>
        <v xml:space="preserve"> </v>
      </c>
      <c r="H134" s="29" t="str">
        <f>IF(B134&gt;0,(VLOOKUP($B134,'[1]Engag Pup'!$A$10:$G$109,6,FALSE))," ")</f>
        <v xml:space="preserve"> </v>
      </c>
      <c r="I134" s="38"/>
      <c r="J134" s="29" t="str">
        <f>IF(B134&gt;0,(VLOOKUP($B134,'[1]Engag Pup'!$A$10:$I$109,9,FALSE))," ")</f>
        <v xml:space="preserve"> </v>
      </c>
      <c r="K134" s="37" t="str">
        <f t="shared" si="10"/>
        <v xml:space="preserve"> </v>
      </c>
      <c r="L134" s="31" t="str">
        <f>IF(COUNTIF($G$10:$G134,G134)&lt;2,$G134," ")</f>
        <v xml:space="preserve"> </v>
      </c>
      <c r="M134" s="32">
        <f t="shared" si="11"/>
        <v>23</v>
      </c>
      <c r="N134" s="31" t="str">
        <f>IF(COUNTIF($G$10:$G134,I134)&lt;3,$G134," ")</f>
        <v xml:space="preserve"> </v>
      </c>
      <c r="O134" s="33">
        <f t="shared" si="12"/>
        <v>23</v>
      </c>
      <c r="P134" s="33" t="str">
        <f t="shared" si="13"/>
        <v/>
      </c>
      <c r="Q134" s="33">
        <f t="shared" si="14"/>
        <v>1000</v>
      </c>
    </row>
    <row r="135" spans="1:17" ht="13.5" x14ac:dyDescent="0.25">
      <c r="A135" s="23">
        <v>24</v>
      </c>
      <c r="B135" s="23"/>
      <c r="C135" s="24" t="e">
        <f>IF(A135&gt;0,(VLOOKUP($A33,'[1]Engag Pre'!$A$10:$G$74,3,FALSE))," ")</f>
        <v>#N/A</v>
      </c>
      <c r="D135" s="25" t="str">
        <f>IF(B135&gt;0,(VLOOKUP($B135,'[1]Engag Pup'!$A$10:$G$109,7,FALSE))," ")</f>
        <v xml:space="preserve"> </v>
      </c>
      <c r="E135" s="26" t="str">
        <f>IF(B135&gt;0,(VLOOKUP($B135,'[1]Engag Pup'!$A$10:$G$109,3,FALSE))," ")</f>
        <v xml:space="preserve"> </v>
      </c>
      <c r="F135" s="27" t="str">
        <f>IF(B135&gt;0,(VLOOKUP($B135,'[1]Engag Pup'!$A$10:$G$109,4,FALSE))," ")</f>
        <v xml:space="preserve"> </v>
      </c>
      <c r="G135" s="28" t="str">
        <f>IF(B135&gt;0,(VLOOKUP($B135,'[1]Engag Pup'!$A$10:$G$109,5,FALSE))," ")</f>
        <v xml:space="preserve"> </v>
      </c>
      <c r="H135" s="29" t="str">
        <f>IF(B135&gt;0,(VLOOKUP($B135,'[1]Engag Pup'!$A$10:$G$109,6,FALSE))," ")</f>
        <v xml:space="preserve"> </v>
      </c>
      <c r="I135" s="38"/>
      <c r="J135" s="29" t="str">
        <f>IF(B135&gt;0,(VLOOKUP($B135,'[1]Engag Pup'!$A$10:$I$109,9,FALSE))," ")</f>
        <v xml:space="preserve"> </v>
      </c>
      <c r="K135" s="37" t="str">
        <f t="shared" si="10"/>
        <v xml:space="preserve"> </v>
      </c>
      <c r="L135" s="31" t="str">
        <f>IF(COUNTIF($G$10:$G135,G135)&lt;2,$G135," ")</f>
        <v xml:space="preserve"> </v>
      </c>
      <c r="M135" s="32">
        <f t="shared" si="11"/>
        <v>24</v>
      </c>
      <c r="N135" s="31" t="str">
        <f>IF(COUNTIF($G$10:$G135,I135)&lt;3,$G135," ")</f>
        <v xml:space="preserve"> </v>
      </c>
      <c r="O135" s="33">
        <f t="shared" si="12"/>
        <v>24</v>
      </c>
      <c r="P135" s="33" t="str">
        <f t="shared" si="13"/>
        <v/>
      </c>
      <c r="Q135" s="33">
        <f t="shared" si="14"/>
        <v>1000</v>
      </c>
    </row>
    <row r="136" spans="1:17" ht="13.5" x14ac:dyDescent="0.25">
      <c r="A136" s="23">
        <v>25</v>
      </c>
      <c r="B136" s="23"/>
      <c r="C136" s="24" t="e">
        <f>IF(A136&gt;0,(VLOOKUP($A34,'[1]Engag Pre'!$A$10:$G$74,3,FALSE))," ")</f>
        <v>#N/A</v>
      </c>
      <c r="D136" s="25" t="str">
        <f>IF(B136&gt;0,(VLOOKUP($B136,'[1]Engag Pup'!$A$10:$G$109,7,FALSE))," ")</f>
        <v xml:space="preserve"> </v>
      </c>
      <c r="E136" s="26" t="str">
        <f>IF(B136&gt;0,(VLOOKUP($B136,'[1]Engag Pup'!$A$10:$G$109,3,FALSE))," ")</f>
        <v xml:space="preserve"> </v>
      </c>
      <c r="F136" s="27" t="str">
        <f>IF(B136&gt;0,(VLOOKUP($B136,'[1]Engag Pup'!$A$10:$G$109,4,FALSE))," ")</f>
        <v xml:space="preserve"> </v>
      </c>
      <c r="G136" s="28" t="str">
        <f>IF(B136&gt;0,(VLOOKUP($B136,'[1]Engag Pup'!$A$10:$G$109,5,FALSE))," ")</f>
        <v xml:space="preserve"> </v>
      </c>
      <c r="H136" s="29" t="str">
        <f>IF(B136&gt;0,(VLOOKUP($B136,'[1]Engag Pup'!$A$10:$G$109,6,FALSE))," ")</f>
        <v xml:space="preserve"> </v>
      </c>
      <c r="I136" s="38"/>
      <c r="J136" s="29" t="str">
        <f>IF(B136&gt;0,(VLOOKUP($B136,'[1]Engag Pup'!$A$10:$I$109,9,FALSE))," ")</f>
        <v xml:space="preserve"> </v>
      </c>
      <c r="K136" s="37" t="str">
        <f t="shared" si="10"/>
        <v xml:space="preserve"> </v>
      </c>
      <c r="L136" s="31" t="str">
        <f>IF(COUNTIF($G$10:$G136,G136)&lt;2,$G136," ")</f>
        <v xml:space="preserve"> </v>
      </c>
      <c r="M136" s="32">
        <f t="shared" si="11"/>
        <v>25</v>
      </c>
      <c r="N136" s="31" t="str">
        <f>IF(COUNTIF($G$10:$G136,I136)&lt;3,$G136," ")</f>
        <v xml:space="preserve"> </v>
      </c>
      <c r="O136" s="33">
        <f t="shared" si="12"/>
        <v>25</v>
      </c>
      <c r="P136" s="33" t="str">
        <f t="shared" si="13"/>
        <v/>
      </c>
      <c r="Q136" s="33">
        <f t="shared" si="14"/>
        <v>1000</v>
      </c>
    </row>
    <row r="137" spans="1:17" ht="13.5" x14ac:dyDescent="0.25">
      <c r="A137" s="23">
        <v>26</v>
      </c>
      <c r="B137" s="23"/>
      <c r="C137" s="24" t="e">
        <f>IF(A137&gt;0,(VLOOKUP($A35,'[1]Engag Pre'!$A$10:$G$74,3,FALSE))," ")</f>
        <v>#N/A</v>
      </c>
      <c r="D137" s="25" t="str">
        <f>IF(B137&gt;0,(VLOOKUP($B137,'[1]Engag Pup'!$A$10:$G$109,7,FALSE))," ")</f>
        <v xml:space="preserve"> </v>
      </c>
      <c r="E137" s="26" t="str">
        <f>IF(B137&gt;0,(VLOOKUP($B137,'[1]Engag Pup'!$A$10:$G$109,3,FALSE))," ")</f>
        <v xml:space="preserve"> </v>
      </c>
      <c r="F137" s="27" t="str">
        <f>IF(B137&gt;0,(VLOOKUP($B137,'[1]Engag Pup'!$A$10:$G$109,4,FALSE))," ")</f>
        <v xml:space="preserve"> </v>
      </c>
      <c r="G137" s="28" t="str">
        <f>IF(B137&gt;0,(VLOOKUP($B137,'[1]Engag Pup'!$A$10:$G$109,5,FALSE))," ")</f>
        <v xml:space="preserve"> </v>
      </c>
      <c r="H137" s="29" t="str">
        <f>IF(B137&gt;0,(VLOOKUP($B137,'[1]Engag Pup'!$A$10:$G$109,6,FALSE))," ")</f>
        <v xml:space="preserve"> </v>
      </c>
      <c r="I137" s="38"/>
      <c r="J137" s="29" t="str">
        <f>IF(B137&gt;0,(VLOOKUP($B137,'[1]Engag Pup'!$A$10:$I$109,9,FALSE))," ")</f>
        <v xml:space="preserve"> </v>
      </c>
      <c r="K137" s="37" t="str">
        <f t="shared" si="10"/>
        <v xml:space="preserve"> </v>
      </c>
      <c r="L137" s="31" t="str">
        <f>IF(COUNTIF($G$10:$G137,G137)&lt;2,$G137," ")</f>
        <v xml:space="preserve"> </v>
      </c>
      <c r="M137" s="32">
        <f t="shared" si="11"/>
        <v>26</v>
      </c>
      <c r="N137" s="31" t="str">
        <f>IF(COUNTIF($G$10:$G137,I137)&lt;3,$G137," ")</f>
        <v xml:space="preserve"> </v>
      </c>
      <c r="O137" s="33">
        <f t="shared" si="12"/>
        <v>26</v>
      </c>
      <c r="P137" s="33" t="str">
        <f t="shared" si="13"/>
        <v/>
      </c>
      <c r="Q137" s="33">
        <f t="shared" si="14"/>
        <v>1000</v>
      </c>
    </row>
    <row r="138" spans="1:17" ht="13.5" x14ac:dyDescent="0.25">
      <c r="A138" s="23">
        <v>27</v>
      </c>
      <c r="B138" s="23"/>
      <c r="C138" s="24" t="e">
        <f>IF(A138&gt;0,(VLOOKUP($A36,'[1]Engag Pre'!$A$10:$G$74,3,FALSE))," ")</f>
        <v>#N/A</v>
      </c>
      <c r="D138" s="25" t="str">
        <f>IF(B138&gt;0,(VLOOKUP($B138,'[1]Engag Pup'!$A$10:$G$109,7,FALSE))," ")</f>
        <v xml:space="preserve"> </v>
      </c>
      <c r="E138" s="26" t="str">
        <f>IF(B138&gt;0,(VLOOKUP($B138,'[1]Engag Pup'!$A$10:$G$109,3,FALSE))," ")</f>
        <v xml:space="preserve"> </v>
      </c>
      <c r="F138" s="27" t="str">
        <f>IF(B138&gt;0,(VLOOKUP($B138,'[1]Engag Pup'!$A$10:$G$109,4,FALSE))," ")</f>
        <v xml:space="preserve"> </v>
      </c>
      <c r="G138" s="28" t="str">
        <f>IF(B138&gt;0,(VLOOKUP($B138,'[1]Engag Pup'!$A$10:$G$109,5,FALSE))," ")</f>
        <v xml:space="preserve"> </v>
      </c>
      <c r="H138" s="29" t="str">
        <f>IF(B138&gt;0,(VLOOKUP($B138,'[1]Engag Pup'!$A$10:$G$109,6,FALSE))," ")</f>
        <v xml:space="preserve"> </v>
      </c>
      <c r="I138" s="38"/>
      <c r="J138" s="29" t="str">
        <f>IF(B138&gt;0,(VLOOKUP($B138,'[1]Engag Pup'!$A$10:$I$109,9,FALSE))," ")</f>
        <v xml:space="preserve"> </v>
      </c>
      <c r="K138" s="37" t="str">
        <f t="shared" si="10"/>
        <v xml:space="preserve"> </v>
      </c>
      <c r="L138" s="31" t="str">
        <f>IF(COUNTIF($G$10:$G138,G138)&lt;2,$G138," ")</f>
        <v xml:space="preserve"> </v>
      </c>
      <c r="M138" s="32">
        <f t="shared" si="11"/>
        <v>27</v>
      </c>
      <c r="N138" s="31" t="str">
        <f>IF(COUNTIF($G$10:$G138,I138)&lt;3,$G138," ")</f>
        <v xml:space="preserve"> </v>
      </c>
      <c r="O138" s="33">
        <f t="shared" si="12"/>
        <v>27</v>
      </c>
      <c r="P138" s="33" t="str">
        <f t="shared" si="13"/>
        <v/>
      </c>
      <c r="Q138" s="33">
        <f t="shared" si="14"/>
        <v>1000</v>
      </c>
    </row>
    <row r="139" spans="1:17" ht="13.5" x14ac:dyDescent="0.25">
      <c r="A139" s="23">
        <v>28</v>
      </c>
      <c r="B139" s="23"/>
      <c r="C139" s="24" t="e">
        <f>IF(A139&gt;0,(VLOOKUP($A37,'[1]Engag Pre'!$A$10:$G$74,3,FALSE))," ")</f>
        <v>#N/A</v>
      </c>
      <c r="D139" s="25" t="str">
        <f>IF(B139&gt;0,(VLOOKUP($B139,'[1]Engag Pup'!$A$10:$G$109,7,FALSE))," ")</f>
        <v xml:space="preserve"> </v>
      </c>
      <c r="E139" s="26" t="str">
        <f>IF(B139&gt;0,(VLOOKUP($B139,'[1]Engag Pup'!$A$10:$G$109,3,FALSE))," ")</f>
        <v xml:space="preserve"> </v>
      </c>
      <c r="F139" s="27" t="str">
        <f>IF(B139&gt;0,(VLOOKUP($B139,'[1]Engag Pup'!$A$10:$G$109,4,FALSE))," ")</f>
        <v xml:space="preserve"> </v>
      </c>
      <c r="G139" s="28" t="str">
        <f>IF(B139&gt;0,(VLOOKUP($B139,'[1]Engag Pup'!$A$10:$G$109,5,FALSE))," ")</f>
        <v xml:space="preserve"> </v>
      </c>
      <c r="H139" s="29" t="str">
        <f>IF(B139&gt;0,(VLOOKUP($B139,'[1]Engag Pup'!$A$10:$G$109,6,FALSE))," ")</f>
        <v xml:space="preserve"> </v>
      </c>
      <c r="I139" s="38"/>
      <c r="J139" s="29" t="str">
        <f>IF(B139&gt;0,(VLOOKUP($B139,'[1]Engag Pup'!$A$10:$I$109,9,FALSE))," ")</f>
        <v xml:space="preserve"> </v>
      </c>
      <c r="K139" s="37" t="str">
        <f t="shared" si="10"/>
        <v xml:space="preserve"> </v>
      </c>
      <c r="L139" s="31" t="str">
        <f>IF(COUNTIF($G$10:$G139,G139)&lt;2,$G139," ")</f>
        <v xml:space="preserve"> </v>
      </c>
      <c r="M139" s="32">
        <f t="shared" si="11"/>
        <v>28</v>
      </c>
      <c r="N139" s="31" t="str">
        <f>IF(COUNTIF($G$10:$G139,I139)&lt;3,$G139," ")</f>
        <v xml:space="preserve"> </v>
      </c>
      <c r="O139" s="33">
        <f t="shared" si="12"/>
        <v>28</v>
      </c>
      <c r="P139" s="33" t="str">
        <f t="shared" si="13"/>
        <v/>
      </c>
      <c r="Q139" s="33">
        <f t="shared" si="14"/>
        <v>1000</v>
      </c>
    </row>
    <row r="140" spans="1:17" ht="13.5" x14ac:dyDescent="0.25">
      <c r="A140" s="23">
        <v>29</v>
      </c>
      <c r="B140" s="23"/>
      <c r="C140" s="24" t="e">
        <f>IF(A140&gt;0,(VLOOKUP($A38,'[1]Engag Pre'!$A$10:$G$74,3,FALSE))," ")</f>
        <v>#N/A</v>
      </c>
      <c r="D140" s="25" t="str">
        <f>IF(B140&gt;0,(VLOOKUP($B140,'[1]Engag Pup'!$A$10:$G$109,7,FALSE))," ")</f>
        <v xml:space="preserve"> </v>
      </c>
      <c r="E140" s="26" t="str">
        <f>IF(B140&gt;0,(VLOOKUP($B140,'[1]Engag Pup'!$A$10:$G$109,3,FALSE))," ")</f>
        <v xml:space="preserve"> </v>
      </c>
      <c r="F140" s="27" t="str">
        <f>IF(B140&gt;0,(VLOOKUP($B140,'[1]Engag Pup'!$A$10:$G$109,4,FALSE))," ")</f>
        <v xml:space="preserve"> </v>
      </c>
      <c r="G140" s="28" t="str">
        <f>IF(B140&gt;0,(VLOOKUP($B140,'[1]Engag Pup'!$A$10:$G$109,5,FALSE))," ")</f>
        <v xml:space="preserve"> </v>
      </c>
      <c r="H140" s="29" t="str">
        <f>IF(B140&gt;0,(VLOOKUP($B140,'[1]Engag Pup'!$A$10:$G$109,6,FALSE))," ")</f>
        <v xml:space="preserve"> </v>
      </c>
      <c r="I140" s="38"/>
      <c r="J140" s="29" t="str">
        <f>IF(B140&gt;0,(VLOOKUP($B140,'[1]Engag Pup'!$A$10:$I$109,9,FALSE))," ")</f>
        <v xml:space="preserve"> </v>
      </c>
      <c r="K140" s="37" t="str">
        <f t="shared" si="10"/>
        <v xml:space="preserve"> </v>
      </c>
      <c r="L140" s="31" t="str">
        <f>IF(COUNTIF($G$10:$G140,G140)&lt;2,$G140," ")</f>
        <v xml:space="preserve"> </v>
      </c>
      <c r="M140" s="32">
        <f t="shared" si="11"/>
        <v>29</v>
      </c>
      <c r="N140" s="31" t="str">
        <f>IF(COUNTIF($G$10:$G140,I140)&lt;3,$G140," ")</f>
        <v xml:space="preserve"> </v>
      </c>
      <c r="O140" s="33">
        <f t="shared" si="12"/>
        <v>29</v>
      </c>
      <c r="P140" s="33" t="str">
        <f t="shared" si="13"/>
        <v/>
      </c>
      <c r="Q140" s="33">
        <f t="shared" si="14"/>
        <v>1000</v>
      </c>
    </row>
    <row r="141" spans="1:17" ht="13.5" x14ac:dyDescent="0.25">
      <c r="A141" s="23">
        <v>30</v>
      </c>
      <c r="B141" s="23"/>
      <c r="C141" s="24" t="e">
        <f>IF(A141&gt;0,(VLOOKUP($A39,'[1]Engag Pre'!$A$10:$G$74,3,FALSE))," ")</f>
        <v>#N/A</v>
      </c>
      <c r="D141" s="25" t="str">
        <f>IF(B141&gt;0,(VLOOKUP($B141,'[1]Engag Pup'!$A$10:$G$109,7,FALSE))," ")</f>
        <v xml:space="preserve"> </v>
      </c>
      <c r="E141" s="26" t="str">
        <f>IF(B141&gt;0,(VLOOKUP($B141,'[1]Engag Pup'!$A$10:$G$109,3,FALSE))," ")</f>
        <v xml:space="preserve"> </v>
      </c>
      <c r="F141" s="27" t="str">
        <f>IF(B141&gt;0,(VLOOKUP($B141,'[1]Engag Pup'!$A$10:$G$109,4,FALSE))," ")</f>
        <v xml:space="preserve"> </v>
      </c>
      <c r="G141" s="28" t="str">
        <f>IF(B141&gt;0,(VLOOKUP($B141,'[1]Engag Pup'!$A$10:$G$109,5,FALSE))," ")</f>
        <v xml:space="preserve"> </v>
      </c>
      <c r="H141" s="29" t="str">
        <f>IF(B141&gt;0,(VLOOKUP($B141,'[1]Engag Pup'!$A$10:$G$109,6,FALSE))," ")</f>
        <v xml:space="preserve"> </v>
      </c>
      <c r="I141" s="38"/>
      <c r="J141" s="29" t="str">
        <f>IF(B141&gt;0,(VLOOKUP($B141,'[1]Engag Pup'!$A$10:$I$109,9,FALSE))," ")</f>
        <v xml:space="preserve"> </v>
      </c>
      <c r="K141" s="37" t="str">
        <f t="shared" si="10"/>
        <v xml:space="preserve"> </v>
      </c>
      <c r="L141" s="31" t="str">
        <f>IF(COUNTIF($G$10:$G141,G141)&lt;2,$G141," ")</f>
        <v xml:space="preserve"> </v>
      </c>
      <c r="M141" s="32">
        <f t="shared" si="11"/>
        <v>30</v>
      </c>
      <c r="N141" s="31" t="str">
        <f>IF(COUNTIF($G$10:$G141,I141)&lt;3,$G141," ")</f>
        <v xml:space="preserve"> </v>
      </c>
      <c r="O141" s="33">
        <f t="shared" si="12"/>
        <v>30</v>
      </c>
      <c r="P141" s="33" t="str">
        <f t="shared" si="13"/>
        <v/>
      </c>
      <c r="Q141" s="33">
        <f t="shared" si="14"/>
        <v>1000</v>
      </c>
    </row>
    <row r="142" spans="1:17" ht="13.5" x14ac:dyDescent="0.25">
      <c r="A142" s="23">
        <v>31</v>
      </c>
      <c r="B142" s="23"/>
      <c r="C142" s="24" t="e">
        <f>IF(A142&gt;0,(VLOOKUP($A40,'[1]Engag Pre'!$A$10:$G$74,3,FALSE))," ")</f>
        <v>#N/A</v>
      </c>
      <c r="D142" s="25" t="str">
        <f>IF(B142&gt;0,(VLOOKUP($B142,'[1]Engag Pup'!$A$10:$G$109,7,FALSE))," ")</f>
        <v xml:space="preserve"> </v>
      </c>
      <c r="E142" s="26" t="str">
        <f>IF(B142&gt;0,(VLOOKUP($B142,'[1]Engag Pup'!$A$10:$G$109,3,FALSE))," ")</f>
        <v xml:space="preserve"> </v>
      </c>
      <c r="F142" s="27" t="str">
        <f>IF(B142&gt;0,(VLOOKUP($B142,'[1]Engag Pup'!$A$10:$G$109,4,FALSE))," ")</f>
        <v xml:space="preserve"> </v>
      </c>
      <c r="G142" s="28" t="str">
        <f>IF(B142&gt;0,(VLOOKUP($B142,'[1]Engag Pup'!$A$10:$G$109,5,FALSE))," ")</f>
        <v xml:space="preserve"> </v>
      </c>
      <c r="H142" s="29" t="str">
        <f>IF(B142&gt;0,(VLOOKUP($B142,'[1]Engag Pup'!$A$10:$G$109,6,FALSE))," ")</f>
        <v xml:space="preserve"> </v>
      </c>
      <c r="I142" s="38"/>
      <c r="J142" s="29" t="str">
        <f>IF(B142&gt;0,(VLOOKUP($B142,'[1]Engag Pup'!$A$10:$I$109,9,FALSE))," ")</f>
        <v xml:space="preserve"> </v>
      </c>
      <c r="K142" s="37" t="str">
        <f t="shared" si="10"/>
        <v xml:space="preserve"> </v>
      </c>
      <c r="L142" s="31" t="str">
        <f>IF(COUNTIF($G$10:$G142,G142)&lt;2,$G142," ")</f>
        <v xml:space="preserve"> </v>
      </c>
      <c r="M142" s="32">
        <f t="shared" si="11"/>
        <v>31</v>
      </c>
      <c r="N142" s="31" t="str">
        <f>IF(COUNTIF($G$10:$G142,I142)&lt;3,$G142," ")</f>
        <v xml:space="preserve"> </v>
      </c>
      <c r="O142" s="33">
        <f t="shared" si="12"/>
        <v>31</v>
      </c>
      <c r="P142" s="33" t="str">
        <f t="shared" si="13"/>
        <v/>
      </c>
      <c r="Q142" s="33">
        <f t="shared" si="14"/>
        <v>1000</v>
      </c>
    </row>
    <row r="143" spans="1:17" ht="13.5" x14ac:dyDescent="0.25">
      <c r="A143" s="23">
        <v>32</v>
      </c>
      <c r="B143" s="23"/>
      <c r="C143" s="24" t="e">
        <f>IF(A143&gt;0,(VLOOKUP($A41,'[1]Engag Pre'!$A$10:$G$74,3,FALSE))," ")</f>
        <v>#N/A</v>
      </c>
      <c r="D143" s="25" t="str">
        <f>IF(B143&gt;0,(VLOOKUP($B143,'[1]Engag Pup'!$A$10:$G$109,7,FALSE))," ")</f>
        <v xml:space="preserve"> </v>
      </c>
      <c r="E143" s="26" t="str">
        <f>IF(B143&gt;0,(VLOOKUP($B143,'[1]Engag Pup'!$A$10:$G$109,3,FALSE))," ")</f>
        <v xml:space="preserve"> </v>
      </c>
      <c r="F143" s="27" t="str">
        <f>IF(B143&gt;0,(VLOOKUP($B143,'[1]Engag Pup'!$A$10:$G$109,4,FALSE))," ")</f>
        <v xml:space="preserve"> </v>
      </c>
      <c r="G143" s="28" t="str">
        <f>IF(B143&gt;0,(VLOOKUP($B143,'[1]Engag Pup'!$A$10:$G$109,5,FALSE))," ")</f>
        <v xml:space="preserve"> </v>
      </c>
      <c r="H143" s="29" t="str">
        <f>IF(B143&gt;0,(VLOOKUP($B143,'[1]Engag Pup'!$A$10:$G$109,6,FALSE))," ")</f>
        <v xml:space="preserve"> </v>
      </c>
      <c r="I143" s="38"/>
      <c r="J143" s="29" t="str">
        <f>IF(B143&gt;0,(VLOOKUP($B143,'[1]Engag Pup'!$A$10:$I$109,9,FALSE))," ")</f>
        <v xml:space="preserve"> </v>
      </c>
      <c r="K143" s="37" t="str">
        <f t="shared" si="10"/>
        <v xml:space="preserve"> </v>
      </c>
      <c r="L143" s="31" t="str">
        <f>IF(COUNTIF($G$10:$G143,G143)&lt;2,$G143," ")</f>
        <v xml:space="preserve"> </v>
      </c>
      <c r="M143" s="32">
        <f t="shared" si="11"/>
        <v>32</v>
      </c>
      <c r="N143" s="31" t="str">
        <f>IF(COUNTIF($G$10:$G143,I143)&lt;3,$G143," ")</f>
        <v xml:space="preserve"> </v>
      </c>
      <c r="O143" s="33">
        <f t="shared" si="12"/>
        <v>32</v>
      </c>
      <c r="P143" s="33" t="str">
        <f t="shared" si="13"/>
        <v/>
      </c>
      <c r="Q143" s="33">
        <f t="shared" si="14"/>
        <v>1000</v>
      </c>
    </row>
    <row r="144" spans="1:17" ht="13.5" x14ac:dyDescent="0.25">
      <c r="A144" s="23">
        <v>33</v>
      </c>
      <c r="B144" s="23"/>
      <c r="C144" s="24" t="e">
        <f>IF(A144&gt;0,(VLOOKUP($A42,'[1]Engag Pre'!$A$10:$G$74,3,FALSE))," ")</f>
        <v>#N/A</v>
      </c>
      <c r="D144" s="25" t="str">
        <f>IF(B144&gt;0,(VLOOKUP($B144,'[1]Engag Pup'!$A$10:$G$109,7,FALSE))," ")</f>
        <v xml:space="preserve"> </v>
      </c>
      <c r="E144" s="26" t="str">
        <f>IF(B144&gt;0,(VLOOKUP($B144,'[1]Engag Pup'!$A$10:$G$109,3,FALSE))," ")</f>
        <v xml:space="preserve"> </v>
      </c>
      <c r="F144" s="27" t="str">
        <f>IF(B144&gt;0,(VLOOKUP($B144,'[1]Engag Pup'!$A$10:$G$109,4,FALSE))," ")</f>
        <v xml:space="preserve"> </v>
      </c>
      <c r="G144" s="28" t="str">
        <f>IF(B144&gt;0,(VLOOKUP($B144,'[1]Engag Pup'!$A$10:$G$109,5,FALSE))," ")</f>
        <v xml:space="preserve"> </v>
      </c>
      <c r="H144" s="29" t="str">
        <f>IF(B144&gt;0,(VLOOKUP($B144,'[1]Engag Pup'!$A$10:$G$109,6,FALSE))," ")</f>
        <v xml:space="preserve"> </v>
      </c>
      <c r="I144" s="38"/>
      <c r="J144" s="29" t="str">
        <f>IF(B144&gt;0,(VLOOKUP($B144,'[1]Engag Pup'!$A$10:$I$109,9,FALSE))," ")</f>
        <v xml:space="preserve"> </v>
      </c>
      <c r="K144" s="37" t="str">
        <f t="shared" si="10"/>
        <v xml:space="preserve"> </v>
      </c>
      <c r="L144" s="31" t="str">
        <f>IF(COUNTIF($G$10:$G144,G144)&lt;2,$G144," ")</f>
        <v xml:space="preserve"> </v>
      </c>
      <c r="M144" s="32">
        <f t="shared" si="11"/>
        <v>33</v>
      </c>
      <c r="N144" s="31" t="str">
        <f>IF(COUNTIF($G$10:$G144,I144)&lt;3,$G144," ")</f>
        <v xml:space="preserve"> </v>
      </c>
      <c r="O144" s="33">
        <f t="shared" si="12"/>
        <v>33</v>
      </c>
      <c r="P144" s="33" t="str">
        <f t="shared" si="13"/>
        <v/>
      </c>
      <c r="Q144" s="33">
        <f t="shared" si="14"/>
        <v>1000</v>
      </c>
    </row>
    <row r="145" spans="1:17" ht="13.5" x14ac:dyDescent="0.25">
      <c r="A145" s="23">
        <v>34</v>
      </c>
      <c r="B145" s="23"/>
      <c r="C145" s="24" t="e">
        <f>IF(A145&gt;0,(VLOOKUP($A43,'[1]Engag Pre'!$A$10:$G$74,3,FALSE))," ")</f>
        <v>#N/A</v>
      </c>
      <c r="D145" s="25" t="str">
        <f>IF(B145&gt;0,(VLOOKUP($B145,'[1]Engag Pup'!$A$10:$G$109,7,FALSE))," ")</f>
        <v xml:space="preserve"> </v>
      </c>
      <c r="E145" s="26" t="str">
        <f>IF(B145&gt;0,(VLOOKUP($B145,'[1]Engag Pup'!$A$10:$G$109,3,FALSE))," ")</f>
        <v xml:space="preserve"> </v>
      </c>
      <c r="F145" s="27" t="str">
        <f>IF(B145&gt;0,(VLOOKUP($B145,'[1]Engag Pup'!$A$10:$G$109,4,FALSE))," ")</f>
        <v xml:space="preserve"> </v>
      </c>
      <c r="G145" s="28" t="str">
        <f>IF(B145&gt;0,(VLOOKUP($B145,'[1]Engag Pup'!$A$10:$G$109,5,FALSE))," ")</f>
        <v xml:space="preserve"> </v>
      </c>
      <c r="H145" s="29" t="str">
        <f>IF(B145&gt;0,(VLOOKUP($B145,'[1]Engag Pup'!$A$10:$G$109,6,FALSE))," ")</f>
        <v xml:space="preserve"> </v>
      </c>
      <c r="I145" s="38"/>
      <c r="J145" s="29" t="str">
        <f>IF(B145&gt;0,(VLOOKUP($B145,'[1]Engag Pup'!$A$10:$I$109,9,FALSE))," ")</f>
        <v xml:space="preserve"> </v>
      </c>
      <c r="K145" s="37" t="str">
        <f t="shared" si="10"/>
        <v xml:space="preserve"> </v>
      </c>
      <c r="L145" s="31" t="str">
        <f>IF(COUNTIF($G$10:$G145,G145)&lt;2,$G145," ")</f>
        <v xml:space="preserve"> </v>
      </c>
      <c r="M145" s="32">
        <f t="shared" si="11"/>
        <v>34</v>
      </c>
      <c r="N145" s="31" t="str">
        <f>IF(COUNTIF($G$10:$G145,I145)&lt;3,$G145," ")</f>
        <v xml:space="preserve"> </v>
      </c>
      <c r="O145" s="33">
        <f t="shared" si="12"/>
        <v>34</v>
      </c>
      <c r="P145" s="33" t="str">
        <f t="shared" si="13"/>
        <v/>
      </c>
      <c r="Q145" s="33">
        <f t="shared" si="14"/>
        <v>1000</v>
      </c>
    </row>
    <row r="146" spans="1:17" ht="13.5" x14ac:dyDescent="0.25">
      <c r="A146" s="23">
        <v>35</v>
      </c>
      <c r="B146" s="23"/>
      <c r="C146" s="24" t="e">
        <f>IF(A146&gt;0,(VLOOKUP($A44,'[1]Engag Pre'!$A$10:$G$74,3,FALSE))," ")</f>
        <v>#N/A</v>
      </c>
      <c r="D146" s="25" t="str">
        <f>IF(B146&gt;0,(VLOOKUP($B146,'[1]Engag Pup'!$A$10:$G$109,7,FALSE))," ")</f>
        <v xml:space="preserve"> </v>
      </c>
      <c r="E146" s="26" t="str">
        <f>IF(B146&gt;0,(VLOOKUP($B146,'[1]Engag Pup'!$A$10:$G$109,3,FALSE))," ")</f>
        <v xml:space="preserve"> </v>
      </c>
      <c r="F146" s="27" t="str">
        <f>IF(B146&gt;0,(VLOOKUP($B146,'[1]Engag Pup'!$A$10:$G$109,4,FALSE))," ")</f>
        <v xml:space="preserve"> </v>
      </c>
      <c r="G146" s="28" t="str">
        <f>IF(B146&gt;0,(VLOOKUP($B146,'[1]Engag Pup'!$A$10:$G$109,5,FALSE))," ")</f>
        <v xml:space="preserve"> </v>
      </c>
      <c r="H146" s="29" t="str">
        <f>IF(B146&gt;0,(VLOOKUP($B146,'[1]Engag Pup'!$A$10:$G$109,6,FALSE))," ")</f>
        <v xml:space="preserve"> </v>
      </c>
      <c r="I146" s="38"/>
      <c r="J146" s="29" t="str">
        <f>IF(B146&gt;0,(VLOOKUP($B146,'[1]Engag Pup'!$A$10:$I$109,9,FALSE))," ")</f>
        <v xml:space="preserve"> </v>
      </c>
      <c r="K146" s="37" t="str">
        <f t="shared" si="10"/>
        <v xml:space="preserve"> </v>
      </c>
      <c r="L146" s="31" t="str">
        <f>IF(COUNTIF($G$10:$G146,G146)&lt;2,$G146," ")</f>
        <v xml:space="preserve"> </v>
      </c>
      <c r="M146" s="32">
        <f t="shared" si="11"/>
        <v>35</v>
      </c>
      <c r="N146" s="31" t="str">
        <f>IF(COUNTIF($G$10:$G146,I146)&lt;3,$G146," ")</f>
        <v xml:space="preserve"> </v>
      </c>
      <c r="O146" s="33">
        <f t="shared" si="12"/>
        <v>35</v>
      </c>
      <c r="P146" s="33" t="str">
        <f t="shared" si="13"/>
        <v/>
      </c>
      <c r="Q146" s="33">
        <f t="shared" si="14"/>
        <v>1000</v>
      </c>
    </row>
    <row r="147" spans="1:17" ht="13.5" x14ac:dyDescent="0.25">
      <c r="A147" s="23">
        <v>36</v>
      </c>
      <c r="B147" s="23"/>
      <c r="C147" s="24" t="e">
        <f>IF(A147&gt;0,(VLOOKUP($A45,'[1]Engag Pre'!$A$10:$G$74,3,FALSE))," ")</f>
        <v>#N/A</v>
      </c>
      <c r="D147" s="25" t="str">
        <f>IF(B147&gt;0,(VLOOKUP($B147,'[1]Engag Pup'!$A$10:$G$109,7,FALSE))," ")</f>
        <v xml:space="preserve"> </v>
      </c>
      <c r="E147" s="26" t="str">
        <f>IF(B147&gt;0,(VLOOKUP($B147,'[1]Engag Pup'!$A$10:$G$109,3,FALSE))," ")</f>
        <v xml:space="preserve"> </v>
      </c>
      <c r="F147" s="27" t="str">
        <f>IF(B147&gt;0,(VLOOKUP($B147,'[1]Engag Pup'!$A$10:$G$109,4,FALSE))," ")</f>
        <v xml:space="preserve"> </v>
      </c>
      <c r="G147" s="28" t="str">
        <f>IF(B147&gt;0,(VLOOKUP($B147,'[1]Engag Pup'!$A$10:$G$109,5,FALSE))," ")</f>
        <v xml:space="preserve"> </v>
      </c>
      <c r="H147" s="29" t="str">
        <f>IF(B147&gt;0,(VLOOKUP($B147,'[1]Engag Pup'!$A$10:$G$109,6,FALSE))," ")</f>
        <v xml:space="preserve"> </v>
      </c>
      <c r="I147" s="38"/>
      <c r="J147" s="29" t="str">
        <f>IF(B147&gt;0,(VLOOKUP($B147,'[1]Engag Pup'!$A$10:$I$109,9,FALSE))," ")</f>
        <v xml:space="preserve"> </v>
      </c>
      <c r="K147" s="37" t="str">
        <f t="shared" si="10"/>
        <v xml:space="preserve"> </v>
      </c>
      <c r="L147" s="31" t="str">
        <f>IF(COUNTIF($G$10:$G147,G147)&lt;2,$G147," ")</f>
        <v xml:space="preserve"> </v>
      </c>
      <c r="M147" s="32">
        <f t="shared" si="11"/>
        <v>36</v>
      </c>
      <c r="N147" s="31" t="str">
        <f>IF(COUNTIF($G$10:$G147,I147)&lt;3,$G147," ")</f>
        <v xml:space="preserve"> </v>
      </c>
      <c r="O147" s="33">
        <f t="shared" si="12"/>
        <v>36</v>
      </c>
      <c r="P147" s="33" t="str">
        <f t="shared" si="13"/>
        <v/>
      </c>
      <c r="Q147" s="33">
        <f t="shared" si="14"/>
        <v>1000</v>
      </c>
    </row>
    <row r="148" spans="1:17" ht="13.5" x14ac:dyDescent="0.25">
      <c r="A148" s="23">
        <v>37</v>
      </c>
      <c r="B148" s="23"/>
      <c r="C148" s="24" t="e">
        <f>IF(A148&gt;0,(VLOOKUP($A46,'[1]Engag Pre'!$A$10:$G$74,3,FALSE))," ")</f>
        <v>#N/A</v>
      </c>
      <c r="D148" s="25" t="str">
        <f>IF(B148&gt;0,(VLOOKUP($B148,'[1]Engag Pup'!$A$10:$G$109,7,FALSE))," ")</f>
        <v xml:space="preserve"> </v>
      </c>
      <c r="E148" s="26" t="str">
        <f>IF(B148&gt;0,(VLOOKUP($B148,'[1]Engag Pup'!$A$10:$G$109,3,FALSE))," ")</f>
        <v xml:space="preserve"> </v>
      </c>
      <c r="F148" s="27" t="str">
        <f>IF(B148&gt;0,(VLOOKUP($B148,'[1]Engag Pup'!$A$10:$G$109,4,FALSE))," ")</f>
        <v xml:space="preserve"> </v>
      </c>
      <c r="G148" s="28" t="str">
        <f>IF(B148&gt;0,(VLOOKUP($B148,'[1]Engag Pup'!$A$10:$G$109,5,FALSE))," ")</f>
        <v xml:space="preserve"> </v>
      </c>
      <c r="H148" s="29" t="str">
        <f>IF(B148&gt;0,(VLOOKUP($B148,'[1]Engag Pup'!$A$10:$G$109,6,FALSE))," ")</f>
        <v xml:space="preserve"> </v>
      </c>
      <c r="I148" s="38"/>
      <c r="J148" s="29" t="str">
        <f>IF(B148&gt;0,(VLOOKUP($B148,'[1]Engag Pup'!$A$10:$I$109,9,FALSE))," ")</f>
        <v xml:space="preserve"> </v>
      </c>
      <c r="K148" s="37" t="str">
        <f t="shared" si="10"/>
        <v xml:space="preserve"> </v>
      </c>
      <c r="L148" s="31" t="str">
        <f>IF(COUNTIF($G$10:$G148,G148)&lt;2,$G148," ")</f>
        <v xml:space="preserve"> </v>
      </c>
      <c r="M148" s="32">
        <f t="shared" si="11"/>
        <v>37</v>
      </c>
      <c r="N148" s="31" t="str">
        <f>IF(COUNTIF($G$10:$G148,I148)&lt;3,$G148," ")</f>
        <v xml:space="preserve"> </v>
      </c>
      <c r="O148" s="33">
        <f t="shared" si="12"/>
        <v>37</v>
      </c>
      <c r="P148" s="33" t="str">
        <f t="shared" si="13"/>
        <v/>
      </c>
      <c r="Q148" s="33">
        <f t="shared" si="14"/>
        <v>1000</v>
      </c>
    </row>
    <row r="149" spans="1:17" ht="13.5" x14ac:dyDescent="0.25">
      <c r="A149" s="23">
        <v>38</v>
      </c>
      <c r="B149" s="23"/>
      <c r="C149" s="24" t="e">
        <f>IF(A149&gt;0,(VLOOKUP($A47,'[1]Engag Pre'!$A$10:$G$74,3,FALSE))," ")</f>
        <v>#N/A</v>
      </c>
      <c r="D149" s="25" t="str">
        <f>IF(B149&gt;0,(VLOOKUP($B149,'[1]Engag Pup'!$A$10:$G$109,7,FALSE))," ")</f>
        <v xml:space="preserve"> </v>
      </c>
      <c r="E149" s="26" t="str">
        <f>IF(B149&gt;0,(VLOOKUP($B149,'[1]Engag Pup'!$A$10:$G$109,3,FALSE))," ")</f>
        <v xml:space="preserve"> </v>
      </c>
      <c r="F149" s="27" t="str">
        <f>IF(B149&gt;0,(VLOOKUP($B149,'[1]Engag Pup'!$A$10:$G$109,4,FALSE))," ")</f>
        <v xml:space="preserve"> </v>
      </c>
      <c r="G149" s="28" t="str">
        <f>IF(B149&gt;0,(VLOOKUP($B149,'[1]Engag Pup'!$A$10:$G$109,5,FALSE))," ")</f>
        <v xml:space="preserve"> </v>
      </c>
      <c r="H149" s="29" t="str">
        <f>IF(B149&gt;0,(VLOOKUP($B149,'[1]Engag Pup'!$A$10:$G$109,6,FALSE))," ")</f>
        <v xml:space="preserve"> </v>
      </c>
      <c r="I149" s="38"/>
      <c r="J149" s="29" t="str">
        <f>IF(B149&gt;0,(VLOOKUP($B149,'[1]Engag Pup'!$A$10:$I$109,9,FALSE))," ")</f>
        <v xml:space="preserve"> </v>
      </c>
      <c r="K149" s="37" t="str">
        <f t="shared" si="10"/>
        <v xml:space="preserve"> </v>
      </c>
      <c r="L149" s="31" t="str">
        <f>IF(COUNTIF($G$10:$G149,G149)&lt;2,$G149," ")</f>
        <v xml:space="preserve"> </v>
      </c>
      <c r="M149" s="32">
        <f t="shared" si="11"/>
        <v>38</v>
      </c>
      <c r="N149" s="31" t="str">
        <f>IF(COUNTIF($G$10:$G149,I149)&lt;3,$G149," ")</f>
        <v xml:space="preserve"> </v>
      </c>
      <c r="O149" s="33">
        <f t="shared" si="12"/>
        <v>38</v>
      </c>
      <c r="P149" s="33" t="str">
        <f t="shared" si="13"/>
        <v/>
      </c>
      <c r="Q149" s="33">
        <f t="shared" si="14"/>
        <v>1000</v>
      </c>
    </row>
    <row r="150" spans="1:17" ht="13.5" x14ac:dyDescent="0.25">
      <c r="A150" s="23">
        <v>39</v>
      </c>
      <c r="B150" s="23"/>
      <c r="C150" s="24" t="e">
        <f>IF(A150&gt;0,(VLOOKUP($A48,'[1]Engag Pre'!$A$10:$G$74,3,FALSE))," ")</f>
        <v>#N/A</v>
      </c>
      <c r="D150" s="25" t="str">
        <f>IF(B150&gt;0,(VLOOKUP($B150,'[1]Engag Pup'!$A$10:$G$109,7,FALSE))," ")</f>
        <v xml:space="preserve"> </v>
      </c>
      <c r="E150" s="26" t="str">
        <f>IF(B150&gt;0,(VLOOKUP($B150,'[1]Engag Pup'!$A$10:$G$109,3,FALSE))," ")</f>
        <v xml:space="preserve"> </v>
      </c>
      <c r="F150" s="27" t="str">
        <f>IF(B150&gt;0,(VLOOKUP($B150,'[1]Engag Pup'!$A$10:$G$109,4,FALSE))," ")</f>
        <v xml:space="preserve"> </v>
      </c>
      <c r="G150" s="28" t="str">
        <f>IF(B150&gt;0,(VLOOKUP($B150,'[1]Engag Pup'!$A$10:$G$109,5,FALSE))," ")</f>
        <v xml:space="preserve"> </v>
      </c>
      <c r="H150" s="29" t="str">
        <f>IF(B150&gt;0,(VLOOKUP($B150,'[1]Engag Pup'!$A$10:$G$109,6,FALSE))," ")</f>
        <v xml:space="preserve"> </v>
      </c>
      <c r="I150" s="38"/>
      <c r="J150" s="29" t="str">
        <f>IF(B150&gt;0,(VLOOKUP($B150,'[1]Engag Pup'!$A$10:$I$109,9,FALSE))," ")</f>
        <v xml:space="preserve"> </v>
      </c>
      <c r="K150" s="37" t="str">
        <f t="shared" si="10"/>
        <v xml:space="preserve"> </v>
      </c>
      <c r="L150" s="31" t="str">
        <f>IF(COUNTIF($G$10:$G150,G150)&lt;2,$G150," ")</f>
        <v xml:space="preserve"> </v>
      </c>
      <c r="M150" s="32">
        <f t="shared" si="11"/>
        <v>39</v>
      </c>
      <c r="N150" s="31" t="str">
        <f>IF(COUNTIF($G$10:$G150,I150)&lt;3,$G150," ")</f>
        <v xml:space="preserve"> </v>
      </c>
      <c r="O150" s="33">
        <f t="shared" si="12"/>
        <v>39</v>
      </c>
      <c r="P150" s="33" t="str">
        <f t="shared" si="13"/>
        <v/>
      </c>
      <c r="Q150" s="33">
        <f t="shared" si="14"/>
        <v>1000</v>
      </c>
    </row>
    <row r="151" spans="1:17" ht="13.5" x14ac:dyDescent="0.25">
      <c r="A151" s="23">
        <v>40</v>
      </c>
      <c r="B151" s="23"/>
      <c r="C151" s="24" t="e">
        <f>IF(A151&gt;0,(VLOOKUP($A49,'[1]Engag Pre'!$A$10:$G$74,3,FALSE))," ")</f>
        <v>#N/A</v>
      </c>
      <c r="D151" s="25" t="str">
        <f>IF(B151&gt;0,(VLOOKUP($B151,'[1]Engag Pup'!$A$10:$G$109,7,FALSE))," ")</f>
        <v xml:space="preserve"> </v>
      </c>
      <c r="E151" s="26" t="str">
        <f>IF(B151&gt;0,(VLOOKUP($B151,'[1]Engag Pup'!$A$10:$G$109,3,FALSE))," ")</f>
        <v xml:space="preserve"> </v>
      </c>
      <c r="F151" s="27" t="str">
        <f>IF(B151&gt;0,(VLOOKUP($B151,'[1]Engag Pup'!$A$10:$G$109,4,FALSE))," ")</f>
        <v xml:space="preserve"> </v>
      </c>
      <c r="G151" s="28" t="str">
        <f>IF(B151&gt;0,(VLOOKUP($B151,'[1]Engag Pup'!$A$10:$G$109,5,FALSE))," ")</f>
        <v xml:space="preserve"> </v>
      </c>
      <c r="H151" s="29" t="str">
        <f>IF(B151&gt;0,(VLOOKUP($B151,'[1]Engag Pup'!$A$10:$G$109,6,FALSE))," ")</f>
        <v xml:space="preserve"> </v>
      </c>
      <c r="I151" s="38"/>
      <c r="J151" s="29" t="str">
        <f>IF(B151&gt;0,(VLOOKUP($B151,'[1]Engag Pup'!$A$10:$I$109,9,FALSE))," ")</f>
        <v xml:space="preserve"> </v>
      </c>
      <c r="K151" s="37" t="str">
        <f t="shared" si="10"/>
        <v xml:space="preserve"> </v>
      </c>
      <c r="L151" s="31" t="str">
        <f>IF(COUNTIF($G$10:$G151,G151)&lt;2,$G151," ")</f>
        <v xml:space="preserve"> </v>
      </c>
      <c r="M151" s="32">
        <f t="shared" si="11"/>
        <v>40</v>
      </c>
      <c r="N151" s="31" t="str">
        <f>IF(COUNTIF($G$10:$G151,I151)&lt;3,$G151," ")</f>
        <v xml:space="preserve"> </v>
      </c>
      <c r="O151" s="33">
        <f t="shared" si="12"/>
        <v>40</v>
      </c>
      <c r="P151" s="33" t="str">
        <f t="shared" si="13"/>
        <v/>
      </c>
      <c r="Q151" s="33">
        <f t="shared" si="14"/>
        <v>1000</v>
      </c>
    </row>
    <row r="152" spans="1:17" ht="13.5" x14ac:dyDescent="0.25">
      <c r="A152" s="23">
        <v>41</v>
      </c>
      <c r="B152" s="23"/>
      <c r="C152" s="24" t="e">
        <f>IF(A152&gt;0,(VLOOKUP($A50,'[1]Engag Pre'!$A$10:$G$74,3,FALSE))," ")</f>
        <v>#N/A</v>
      </c>
      <c r="D152" s="25" t="str">
        <f>IF(B152&gt;0,(VLOOKUP($B152,'[1]Engag Pup'!$A$10:$G$109,7,FALSE))," ")</f>
        <v xml:space="preserve"> </v>
      </c>
      <c r="E152" s="26" t="str">
        <f>IF(B152&gt;0,(VLOOKUP($B152,'[1]Engag Pup'!$A$10:$G$109,3,FALSE))," ")</f>
        <v xml:space="preserve"> </v>
      </c>
      <c r="F152" s="27" t="str">
        <f>IF(B152&gt;0,(VLOOKUP($B152,'[1]Engag Pup'!$A$10:$G$109,4,FALSE))," ")</f>
        <v xml:space="preserve"> </v>
      </c>
      <c r="G152" s="28" t="str">
        <f>IF(B152&gt;0,(VLOOKUP($B152,'[1]Engag Pup'!$A$10:$G$109,5,FALSE))," ")</f>
        <v xml:space="preserve"> </v>
      </c>
      <c r="H152" s="29" t="str">
        <f>IF(B152&gt;0,(VLOOKUP($B152,'[1]Engag Pup'!$A$10:$G$109,6,FALSE))," ")</f>
        <v xml:space="preserve"> </v>
      </c>
      <c r="I152" s="38"/>
      <c r="J152" s="29" t="str">
        <f>IF(B152&gt;0,(VLOOKUP($B152,'[1]Engag Pup'!$A$10:$I$109,9,FALSE))," ")</f>
        <v xml:space="preserve"> </v>
      </c>
      <c r="K152" s="37" t="str">
        <f t="shared" si="10"/>
        <v xml:space="preserve"> </v>
      </c>
      <c r="L152" s="31" t="str">
        <f>IF(COUNTIF($G$10:$G152,G152)&lt;2,$G152," ")</f>
        <v xml:space="preserve"> </v>
      </c>
      <c r="M152" s="32">
        <f t="shared" si="11"/>
        <v>41</v>
      </c>
      <c r="N152" s="31" t="str">
        <f>IF(COUNTIF($G$10:$G152,I152)&lt;3,$G152," ")</f>
        <v xml:space="preserve"> </v>
      </c>
      <c r="O152" s="33">
        <f t="shared" si="12"/>
        <v>41</v>
      </c>
      <c r="P152" s="33" t="str">
        <f t="shared" si="13"/>
        <v/>
      </c>
      <c r="Q152" s="33">
        <f t="shared" si="14"/>
        <v>1000</v>
      </c>
    </row>
    <row r="153" spans="1:17" ht="13.5" x14ac:dyDescent="0.25">
      <c r="A153" s="23">
        <v>42</v>
      </c>
      <c r="B153" s="23"/>
      <c r="C153" s="24" t="e">
        <f>IF(A153&gt;0,(VLOOKUP($A51,'[1]Engag Pre'!$A$10:$G$74,3,FALSE))," ")</f>
        <v>#N/A</v>
      </c>
      <c r="D153" s="25" t="str">
        <f>IF(B153&gt;0,(VLOOKUP($B153,'[1]Engag Pup'!$A$10:$G$109,7,FALSE))," ")</f>
        <v xml:space="preserve"> </v>
      </c>
      <c r="E153" s="26" t="str">
        <f>IF(B153&gt;0,(VLOOKUP($B153,'[1]Engag Pup'!$A$10:$G$109,3,FALSE))," ")</f>
        <v xml:space="preserve"> </v>
      </c>
      <c r="F153" s="27" t="str">
        <f>IF(B153&gt;0,(VLOOKUP($B153,'[1]Engag Pup'!$A$10:$G$109,4,FALSE))," ")</f>
        <v xml:space="preserve"> </v>
      </c>
      <c r="G153" s="28" t="str">
        <f>IF(B153&gt;0,(VLOOKUP($B153,'[1]Engag Pup'!$A$10:$G$109,5,FALSE))," ")</f>
        <v xml:space="preserve"> </v>
      </c>
      <c r="H153" s="29" t="str">
        <f>IF(B153&gt;0,(VLOOKUP($B153,'[1]Engag Pup'!$A$10:$G$109,6,FALSE))," ")</f>
        <v xml:space="preserve"> </v>
      </c>
      <c r="I153" s="38"/>
      <c r="J153" s="29" t="str">
        <f>IF(B153&gt;0,(VLOOKUP($B153,'[1]Engag Pup'!$A$10:$I$109,9,FALSE))," ")</f>
        <v xml:space="preserve"> </v>
      </c>
      <c r="K153" s="37" t="str">
        <f t="shared" si="10"/>
        <v xml:space="preserve"> </v>
      </c>
      <c r="L153" s="31" t="str">
        <f>IF(COUNTIF($G$10:$G153,G153)&lt;2,$G153," ")</f>
        <v xml:space="preserve"> </v>
      </c>
      <c r="M153" s="32">
        <f t="shared" si="11"/>
        <v>42</v>
      </c>
      <c r="N153" s="31" t="str">
        <f>IF(COUNTIF($G$10:$G153,I153)&lt;3,$G153," ")</f>
        <v xml:space="preserve"> </v>
      </c>
      <c r="O153" s="33">
        <f t="shared" si="12"/>
        <v>42</v>
      </c>
      <c r="P153" s="33" t="str">
        <f t="shared" si="13"/>
        <v/>
      </c>
      <c r="Q153" s="33">
        <f t="shared" si="14"/>
        <v>1000</v>
      </c>
    </row>
    <row r="154" spans="1:17" ht="13.5" x14ac:dyDescent="0.25">
      <c r="A154" s="23">
        <v>43</v>
      </c>
      <c r="B154" s="23"/>
      <c r="C154" s="24" t="e">
        <f>IF(A154&gt;0,(VLOOKUP($A52,'[1]Engag Pre'!$A$10:$G$74,3,FALSE))," ")</f>
        <v>#N/A</v>
      </c>
      <c r="D154" s="25" t="str">
        <f>IF(B154&gt;0,(VLOOKUP($B154,'[1]Engag Pup'!$A$10:$G$109,7,FALSE))," ")</f>
        <v xml:space="preserve"> </v>
      </c>
      <c r="E154" s="26" t="str">
        <f>IF(B154&gt;0,(VLOOKUP($B154,'[1]Engag Pup'!$A$10:$G$109,3,FALSE))," ")</f>
        <v xml:space="preserve"> </v>
      </c>
      <c r="F154" s="27" t="str">
        <f>IF(B154&gt;0,(VLOOKUP($B154,'[1]Engag Pup'!$A$10:$G$109,4,FALSE))," ")</f>
        <v xml:space="preserve"> </v>
      </c>
      <c r="G154" s="28" t="str">
        <f>IF(B154&gt;0,(VLOOKUP($B154,'[1]Engag Pup'!$A$10:$G$109,5,FALSE))," ")</f>
        <v xml:space="preserve"> </v>
      </c>
      <c r="H154" s="29" t="str">
        <f>IF(B154&gt;0,(VLOOKUP($B154,'[1]Engag Pup'!$A$10:$G$109,6,FALSE))," ")</f>
        <v xml:space="preserve"> </v>
      </c>
      <c r="I154" s="38"/>
      <c r="J154" s="29" t="str">
        <f>IF(B154&gt;0,(VLOOKUP($B154,'[1]Engag Pup'!$A$10:$I$109,9,FALSE))," ")</f>
        <v xml:space="preserve"> </v>
      </c>
      <c r="K154" s="37" t="str">
        <f t="shared" si="10"/>
        <v xml:space="preserve"> </v>
      </c>
      <c r="L154" s="31" t="str">
        <f>IF(COUNTIF($G$10:$G154,G154)&lt;2,$G154," ")</f>
        <v xml:space="preserve"> </v>
      </c>
      <c r="M154" s="32">
        <f t="shared" si="11"/>
        <v>43</v>
      </c>
      <c r="N154" s="31" t="str">
        <f>IF(COUNTIF($G$10:$G154,I154)&lt;3,$G154," ")</f>
        <v xml:space="preserve"> </v>
      </c>
      <c r="O154" s="33">
        <f t="shared" si="12"/>
        <v>43</v>
      </c>
      <c r="P154" s="33" t="str">
        <f t="shared" si="13"/>
        <v/>
      </c>
      <c r="Q154" s="33">
        <f t="shared" si="14"/>
        <v>1000</v>
      </c>
    </row>
    <row r="155" spans="1:17" ht="13.5" x14ac:dyDescent="0.25">
      <c r="A155" s="23">
        <v>44</v>
      </c>
      <c r="B155" s="23"/>
      <c r="C155" s="24" t="e">
        <f>IF(A155&gt;0,(VLOOKUP($A53,'[1]Engag Pre'!$A$10:$G$74,3,FALSE))," ")</f>
        <v>#N/A</v>
      </c>
      <c r="D155" s="25" t="str">
        <f>IF(B155&gt;0,(VLOOKUP($B155,'[1]Engag Pup'!$A$10:$G$109,7,FALSE))," ")</f>
        <v xml:space="preserve"> </v>
      </c>
      <c r="E155" s="26" t="str">
        <f>IF(B155&gt;0,(VLOOKUP($B155,'[1]Engag Pup'!$A$10:$G$109,3,FALSE))," ")</f>
        <v xml:space="preserve"> </v>
      </c>
      <c r="F155" s="27" t="str">
        <f>IF(B155&gt;0,(VLOOKUP($B155,'[1]Engag Pup'!$A$10:$G$109,4,FALSE))," ")</f>
        <v xml:space="preserve"> </v>
      </c>
      <c r="G155" s="28" t="str">
        <f>IF(B155&gt;0,(VLOOKUP($B155,'[1]Engag Pup'!$A$10:$G$109,5,FALSE))," ")</f>
        <v xml:space="preserve"> </v>
      </c>
      <c r="H155" s="29" t="str">
        <f>IF(B155&gt;0,(VLOOKUP($B155,'[1]Engag Pup'!$A$10:$G$109,6,FALSE))," ")</f>
        <v xml:space="preserve"> </v>
      </c>
      <c r="I155" s="38"/>
      <c r="J155" s="29" t="str">
        <f>IF(B155&gt;0,(VLOOKUP($B155,'[1]Engag Pup'!$A$10:$I$109,9,FALSE))," ")</f>
        <v xml:space="preserve"> </v>
      </c>
      <c r="K155" s="37" t="str">
        <f t="shared" si="10"/>
        <v xml:space="preserve"> </v>
      </c>
      <c r="L155" s="31" t="str">
        <f>IF(COUNTIF($G$10:$G155,G155)&lt;2,$G155," ")</f>
        <v xml:space="preserve"> </v>
      </c>
      <c r="M155" s="32">
        <f t="shared" si="11"/>
        <v>44</v>
      </c>
      <c r="N155" s="31" t="str">
        <f>IF(COUNTIF($G$10:$G155,I155)&lt;3,$G155," ")</f>
        <v xml:space="preserve"> </v>
      </c>
      <c r="O155" s="33">
        <f t="shared" si="12"/>
        <v>44</v>
      </c>
      <c r="P155" s="33" t="str">
        <f t="shared" si="13"/>
        <v/>
      </c>
      <c r="Q155" s="33">
        <f t="shared" si="14"/>
        <v>1000</v>
      </c>
    </row>
    <row r="156" spans="1:17" ht="13.5" x14ac:dyDescent="0.25">
      <c r="A156" s="23">
        <v>45</v>
      </c>
      <c r="B156" s="23"/>
      <c r="C156" s="24" t="e">
        <f>IF(A156&gt;0,(VLOOKUP($A54,'[1]Engag Pre'!$A$10:$G$74,3,FALSE))," ")</f>
        <v>#N/A</v>
      </c>
      <c r="D156" s="25" t="str">
        <f>IF(B156&gt;0,(VLOOKUP($B156,'[1]Engag Pup'!$A$10:$G$109,7,FALSE))," ")</f>
        <v xml:space="preserve"> </v>
      </c>
      <c r="E156" s="26" t="str">
        <f>IF(B156&gt;0,(VLOOKUP($B156,'[1]Engag Pup'!$A$10:$G$109,3,FALSE))," ")</f>
        <v xml:space="preserve"> </v>
      </c>
      <c r="F156" s="27" t="str">
        <f>IF(B156&gt;0,(VLOOKUP($B156,'[1]Engag Pup'!$A$10:$G$109,4,FALSE))," ")</f>
        <v xml:space="preserve"> </v>
      </c>
      <c r="G156" s="28" t="str">
        <f>IF(B156&gt;0,(VLOOKUP($B156,'[1]Engag Pup'!$A$10:$G$109,5,FALSE))," ")</f>
        <v xml:space="preserve"> </v>
      </c>
      <c r="H156" s="29" t="str">
        <f>IF(B156&gt;0,(VLOOKUP($B156,'[1]Engag Pup'!$A$10:$G$109,6,FALSE))," ")</f>
        <v xml:space="preserve"> </v>
      </c>
      <c r="I156" s="38"/>
      <c r="J156" s="29" t="str">
        <f>IF(B156&gt;0,(VLOOKUP($B156,'[1]Engag Pup'!$A$10:$I$109,9,FALSE))," ")</f>
        <v xml:space="preserve"> </v>
      </c>
      <c r="K156" s="37" t="str">
        <f t="shared" si="10"/>
        <v xml:space="preserve"> </v>
      </c>
      <c r="L156" s="31" t="str">
        <f>IF(COUNTIF($G$10:$G156,G156)&lt;2,$G156," ")</f>
        <v xml:space="preserve"> </v>
      </c>
      <c r="M156" s="32">
        <f t="shared" si="11"/>
        <v>45</v>
      </c>
      <c r="N156" s="31" t="str">
        <f>IF(COUNTIF($G$10:$G156,I156)&lt;3,$G156," ")</f>
        <v xml:space="preserve"> </v>
      </c>
      <c r="O156" s="33">
        <f t="shared" si="12"/>
        <v>45</v>
      </c>
      <c r="P156" s="33" t="str">
        <f t="shared" si="13"/>
        <v/>
      </c>
      <c r="Q156" s="33">
        <f t="shared" si="14"/>
        <v>1000</v>
      </c>
    </row>
    <row r="157" spans="1:17" ht="13.5" x14ac:dyDescent="0.25">
      <c r="A157" s="23">
        <v>46</v>
      </c>
      <c r="B157" s="23"/>
      <c r="C157" s="24" t="e">
        <f>IF(A157&gt;0,(VLOOKUP($A55,'[1]Engag Pre'!$A$10:$G$74,3,FALSE))," ")</f>
        <v>#N/A</v>
      </c>
      <c r="D157" s="25" t="str">
        <f>IF(B157&gt;0,(VLOOKUP($B157,'[1]Engag Pup'!$A$10:$G$109,7,FALSE))," ")</f>
        <v xml:space="preserve"> </v>
      </c>
      <c r="E157" s="26" t="str">
        <f>IF(B157&gt;0,(VLOOKUP($B157,'[1]Engag Pup'!$A$10:$G$109,3,FALSE))," ")</f>
        <v xml:space="preserve"> </v>
      </c>
      <c r="F157" s="27" t="str">
        <f>IF(B157&gt;0,(VLOOKUP($B157,'[1]Engag Pup'!$A$10:$G$109,4,FALSE))," ")</f>
        <v xml:space="preserve"> </v>
      </c>
      <c r="G157" s="28" t="str">
        <f>IF(B157&gt;0,(VLOOKUP($B157,'[1]Engag Pup'!$A$10:$G$109,5,FALSE))," ")</f>
        <v xml:space="preserve"> </v>
      </c>
      <c r="H157" s="29" t="str">
        <f>IF(B157&gt;0,(VLOOKUP($B157,'[1]Engag Pup'!$A$10:$G$109,6,FALSE))," ")</f>
        <v xml:space="preserve"> </v>
      </c>
      <c r="I157" s="38"/>
      <c r="J157" s="29" t="str">
        <f>IF(B157&gt;0,(VLOOKUP($B157,'[1]Engag Pup'!$A$10:$I$109,9,FALSE))," ")</f>
        <v xml:space="preserve"> </v>
      </c>
      <c r="K157" s="37" t="str">
        <f t="shared" si="10"/>
        <v xml:space="preserve"> </v>
      </c>
      <c r="L157" s="31" t="str">
        <f>IF(COUNTIF($G$10:$G157,G157)&lt;2,$G157," ")</f>
        <v xml:space="preserve"> </v>
      </c>
      <c r="M157" s="32">
        <f t="shared" si="11"/>
        <v>46</v>
      </c>
      <c r="N157" s="31" t="str">
        <f>IF(COUNTIF($G$10:$G157,I157)&lt;3,$G157," ")</f>
        <v xml:space="preserve"> </v>
      </c>
      <c r="O157" s="33">
        <f t="shared" si="12"/>
        <v>46</v>
      </c>
      <c r="P157" s="33" t="str">
        <f t="shared" si="13"/>
        <v/>
      </c>
      <c r="Q157" s="33">
        <f t="shared" si="14"/>
        <v>1000</v>
      </c>
    </row>
    <row r="158" spans="1:17" ht="13.5" x14ac:dyDescent="0.25">
      <c r="A158" s="23">
        <v>47</v>
      </c>
      <c r="B158" s="23"/>
      <c r="C158" s="24" t="e">
        <f>IF(A158&gt;0,(VLOOKUP($A56,'[1]Engag Pre'!$A$10:$G$74,3,FALSE))," ")</f>
        <v>#N/A</v>
      </c>
      <c r="D158" s="25" t="str">
        <f>IF(B158&gt;0,(VLOOKUP($B158,'[1]Engag Pup'!$A$10:$G$109,7,FALSE))," ")</f>
        <v xml:space="preserve"> </v>
      </c>
      <c r="E158" s="26" t="str">
        <f>IF(B158&gt;0,(VLOOKUP($B158,'[1]Engag Pup'!$A$10:$G$109,3,FALSE))," ")</f>
        <v xml:space="preserve"> </v>
      </c>
      <c r="F158" s="27" t="str">
        <f>IF(B158&gt;0,(VLOOKUP($B158,'[1]Engag Pup'!$A$10:$G$109,4,FALSE))," ")</f>
        <v xml:space="preserve"> </v>
      </c>
      <c r="G158" s="28" t="str">
        <f>IF(B158&gt;0,(VLOOKUP($B158,'[1]Engag Pup'!$A$10:$G$109,5,FALSE))," ")</f>
        <v xml:space="preserve"> </v>
      </c>
      <c r="H158" s="29" t="str">
        <f>IF(B158&gt;0,(VLOOKUP($B158,'[1]Engag Pup'!$A$10:$G$109,6,FALSE))," ")</f>
        <v xml:space="preserve"> </v>
      </c>
      <c r="I158" s="38"/>
      <c r="J158" s="29" t="str">
        <f>IF(B158&gt;0,(VLOOKUP($B158,'[1]Engag Pup'!$A$10:$I$109,9,FALSE))," ")</f>
        <v xml:space="preserve"> </v>
      </c>
      <c r="K158" s="37" t="str">
        <f t="shared" si="10"/>
        <v xml:space="preserve"> </v>
      </c>
      <c r="L158" s="31" t="str">
        <f>IF(COUNTIF($G$10:$G158,G158)&lt;2,$G158," ")</f>
        <v xml:space="preserve"> </v>
      </c>
      <c r="M158" s="32">
        <f t="shared" si="11"/>
        <v>47</v>
      </c>
      <c r="N158" s="31" t="str">
        <f>IF(COUNTIF($G$10:$G158,I158)&lt;3,$G158," ")</f>
        <v xml:space="preserve"> </v>
      </c>
      <c r="O158" s="33">
        <f t="shared" si="12"/>
        <v>47</v>
      </c>
      <c r="P158" s="33" t="str">
        <f t="shared" si="13"/>
        <v/>
      </c>
      <c r="Q158" s="33">
        <f t="shared" si="14"/>
        <v>1000</v>
      </c>
    </row>
    <row r="159" spans="1:17" ht="13.5" x14ac:dyDescent="0.25">
      <c r="A159" s="23">
        <v>48</v>
      </c>
      <c r="B159" s="23"/>
      <c r="C159" s="24" t="e">
        <f>IF(A159&gt;0,(VLOOKUP($A57,'[1]Engag Pre'!$A$10:$G$74,3,FALSE))," ")</f>
        <v>#N/A</v>
      </c>
      <c r="D159" s="25" t="str">
        <f>IF(B159&gt;0,(VLOOKUP($B159,'[1]Engag Pup'!$A$10:$G$109,7,FALSE))," ")</f>
        <v xml:space="preserve"> </v>
      </c>
      <c r="E159" s="26" t="str">
        <f>IF(B159&gt;0,(VLOOKUP($B159,'[1]Engag Pup'!$A$10:$G$109,3,FALSE))," ")</f>
        <v xml:space="preserve"> </v>
      </c>
      <c r="F159" s="27" t="str">
        <f>IF(B159&gt;0,(VLOOKUP($B159,'[1]Engag Pup'!$A$10:$G$109,4,FALSE))," ")</f>
        <v xml:space="preserve"> </v>
      </c>
      <c r="G159" s="28" t="str">
        <f>IF(B159&gt;0,(VLOOKUP($B159,'[1]Engag Pup'!$A$10:$G$109,5,FALSE))," ")</f>
        <v xml:space="preserve"> </v>
      </c>
      <c r="H159" s="29" t="str">
        <f>IF(B159&gt;0,(VLOOKUP($B159,'[1]Engag Pup'!$A$10:$G$109,6,FALSE))," ")</f>
        <v xml:space="preserve"> </v>
      </c>
      <c r="I159" s="38"/>
      <c r="J159" s="29" t="str">
        <f>IF(B159&gt;0,(VLOOKUP($B159,'[1]Engag Pup'!$A$10:$I$109,9,FALSE))," ")</f>
        <v xml:space="preserve"> </v>
      </c>
      <c r="K159" s="37" t="str">
        <f t="shared" si="10"/>
        <v xml:space="preserve"> </v>
      </c>
      <c r="L159" s="31" t="str">
        <f>IF(COUNTIF($G$10:$G159,G159)&lt;2,$G159," ")</f>
        <v xml:space="preserve"> </v>
      </c>
      <c r="M159" s="32">
        <f t="shared" si="11"/>
        <v>48</v>
      </c>
      <c r="N159" s="31" t="str">
        <f>IF(COUNTIF($G$10:$G159,I159)&lt;3,$G159," ")</f>
        <v xml:space="preserve"> </v>
      </c>
      <c r="O159" s="33">
        <f t="shared" si="12"/>
        <v>48</v>
      </c>
      <c r="P159" s="33" t="str">
        <f t="shared" si="13"/>
        <v/>
      </c>
      <c r="Q159" s="33">
        <f t="shared" si="14"/>
        <v>1000</v>
      </c>
    </row>
    <row r="160" spans="1:17" ht="13.5" x14ac:dyDescent="0.25">
      <c r="A160" s="23">
        <v>49</v>
      </c>
      <c r="B160" s="23"/>
      <c r="C160" s="24" t="e">
        <f>IF(A160&gt;0,(VLOOKUP($A58,'[1]Engag Pre'!$A$10:$G$74,3,FALSE))," ")</f>
        <v>#N/A</v>
      </c>
      <c r="D160" s="25" t="str">
        <f>IF(B160&gt;0,(VLOOKUP($B160,'[1]Engag Pup'!$A$10:$G$109,7,FALSE))," ")</f>
        <v xml:space="preserve"> </v>
      </c>
      <c r="E160" s="26" t="str">
        <f>IF(B160&gt;0,(VLOOKUP($B160,'[1]Engag Pup'!$A$10:$G$109,3,FALSE))," ")</f>
        <v xml:space="preserve"> </v>
      </c>
      <c r="F160" s="27" t="str">
        <f>IF(B160&gt;0,(VLOOKUP($B160,'[1]Engag Pup'!$A$10:$G$109,4,FALSE))," ")</f>
        <v xml:space="preserve"> </v>
      </c>
      <c r="G160" s="28" t="str">
        <f>IF(B160&gt;0,(VLOOKUP($B160,'[1]Engag Pup'!$A$10:$G$109,5,FALSE))," ")</f>
        <v xml:space="preserve"> </v>
      </c>
      <c r="H160" s="29" t="str">
        <f>IF(B160&gt;0,(VLOOKUP($B160,'[1]Engag Pup'!$A$10:$G$109,6,FALSE))," ")</f>
        <v xml:space="preserve"> </v>
      </c>
      <c r="I160" s="38"/>
      <c r="J160" s="29" t="str">
        <f>IF(B160&gt;0,(VLOOKUP($B160,'[1]Engag Pup'!$A$10:$I$109,9,FALSE))," ")</f>
        <v xml:space="preserve"> </v>
      </c>
      <c r="K160" s="37" t="str">
        <f t="shared" si="10"/>
        <v xml:space="preserve"> </v>
      </c>
      <c r="L160" s="31" t="str">
        <f>IF(COUNTIF($G$10:$G160,G160)&lt;2,$G160," ")</f>
        <v xml:space="preserve"> </v>
      </c>
      <c r="M160" s="32">
        <f t="shared" si="11"/>
        <v>49</v>
      </c>
      <c r="N160" s="31" t="str">
        <f>IF(COUNTIF($G$10:$G160,I160)&lt;3,$G160," ")</f>
        <v xml:space="preserve"> </v>
      </c>
      <c r="O160" s="33">
        <f t="shared" si="12"/>
        <v>49</v>
      </c>
      <c r="P160" s="33" t="str">
        <f t="shared" si="13"/>
        <v/>
      </c>
      <c r="Q160" s="33">
        <f t="shared" si="14"/>
        <v>1000</v>
      </c>
    </row>
    <row r="161" spans="1:17" ht="13.5" x14ac:dyDescent="0.25">
      <c r="A161" s="23">
        <v>50</v>
      </c>
      <c r="B161" s="23"/>
      <c r="C161" s="24" t="e">
        <f>IF(A161&gt;0,(VLOOKUP($A59,'[1]Engag Pre'!$A$10:$G$74,3,FALSE))," ")</f>
        <v>#N/A</v>
      </c>
      <c r="D161" s="25" t="str">
        <f>IF(B161&gt;0,(VLOOKUP($B161,'[1]Engag Pup'!$A$10:$G$109,7,FALSE))," ")</f>
        <v xml:space="preserve"> </v>
      </c>
      <c r="E161" s="26" t="str">
        <f>IF(B161&gt;0,(VLOOKUP($B161,'[1]Engag Pup'!$A$10:$G$109,3,FALSE))," ")</f>
        <v xml:space="preserve"> </v>
      </c>
      <c r="F161" s="27" t="str">
        <f>IF(B161&gt;0,(VLOOKUP($B161,'[1]Engag Pup'!$A$10:$G$109,4,FALSE))," ")</f>
        <v xml:space="preserve"> </v>
      </c>
      <c r="G161" s="28" t="str">
        <f>IF(B161&gt;0,(VLOOKUP($B161,'[1]Engag Pup'!$A$10:$G$109,5,FALSE))," ")</f>
        <v xml:space="preserve"> </v>
      </c>
      <c r="H161" s="29" t="str">
        <f>IF(B161&gt;0,(VLOOKUP($B161,'[1]Engag Pup'!$A$10:$G$109,6,FALSE))," ")</f>
        <v xml:space="preserve"> </v>
      </c>
      <c r="I161" s="38"/>
      <c r="J161" s="29" t="str">
        <f>IF(B161&gt;0,(VLOOKUP($B161,'[1]Engag Pup'!$A$10:$I$109,9,FALSE))," ")</f>
        <v xml:space="preserve"> </v>
      </c>
      <c r="K161" s="37" t="str">
        <f t="shared" si="10"/>
        <v xml:space="preserve"> </v>
      </c>
      <c r="L161" s="31" t="str">
        <f>IF(COUNTIF($G$10:$G161,G161)&lt;2,$G161," ")</f>
        <v xml:space="preserve"> </v>
      </c>
      <c r="M161" s="32">
        <f t="shared" si="11"/>
        <v>50</v>
      </c>
      <c r="N161" s="31" t="str">
        <f>IF(COUNTIF($G$10:$G161,I161)&lt;3,$G161," ")</f>
        <v xml:space="preserve"> </v>
      </c>
      <c r="O161" s="33">
        <f t="shared" si="12"/>
        <v>50</v>
      </c>
      <c r="P161" s="33" t="str">
        <f t="shared" si="13"/>
        <v/>
      </c>
      <c r="Q161" s="33">
        <f t="shared" si="14"/>
        <v>1000</v>
      </c>
    </row>
    <row r="162" spans="1:17" ht="13.5" x14ac:dyDescent="0.25">
      <c r="A162" s="23">
        <v>51</v>
      </c>
      <c r="B162" s="23"/>
      <c r="C162" s="24" t="e">
        <f>IF(A162&gt;0,(VLOOKUP($A60,'[1]Engag Pre'!$A$10:$G$74,3,FALSE))," ")</f>
        <v>#N/A</v>
      </c>
      <c r="D162" s="25" t="str">
        <f>IF(B162&gt;0,(VLOOKUP($B162,'[1]Engag Pup'!$A$10:$G$109,7,FALSE))," ")</f>
        <v xml:space="preserve"> </v>
      </c>
      <c r="E162" s="26" t="str">
        <f>IF(B162&gt;0,(VLOOKUP($B162,'[1]Engag Pup'!$A$10:$G$109,3,FALSE))," ")</f>
        <v xml:space="preserve"> </v>
      </c>
      <c r="F162" s="27" t="str">
        <f>IF(B162&gt;0,(VLOOKUP($B162,'[1]Engag Pup'!$A$10:$G$109,4,FALSE))," ")</f>
        <v xml:space="preserve"> </v>
      </c>
      <c r="G162" s="28" t="str">
        <f>IF(B162&gt;0,(VLOOKUP($B162,'[1]Engag Pup'!$A$10:$G$109,5,FALSE))," ")</f>
        <v xml:space="preserve"> </v>
      </c>
      <c r="H162" s="29" t="str">
        <f>IF(B162&gt;0,(VLOOKUP($B162,'[1]Engag Pup'!$A$10:$G$109,6,FALSE))," ")</f>
        <v xml:space="preserve"> </v>
      </c>
      <c r="I162" s="38"/>
      <c r="J162" s="29" t="str">
        <f>IF(B162&gt;0,(VLOOKUP($B162,'[1]Engag Pup'!$A$10:$I$109,9,FALSE))," ")</f>
        <v xml:space="preserve"> </v>
      </c>
      <c r="K162" s="37" t="str">
        <f t="shared" si="10"/>
        <v xml:space="preserve"> </v>
      </c>
      <c r="L162" s="31" t="str">
        <f>IF(COUNTIF($G$10:$G162,G162)&lt;2,$G162," ")</f>
        <v xml:space="preserve"> </v>
      </c>
      <c r="M162" s="32">
        <f t="shared" si="11"/>
        <v>51</v>
      </c>
      <c r="N162" s="31" t="str">
        <f>IF(COUNTIF($G$10:$G162,I162)&lt;3,$G162," ")</f>
        <v xml:space="preserve"> </v>
      </c>
      <c r="O162" s="33">
        <f t="shared" si="12"/>
        <v>51</v>
      </c>
      <c r="P162" s="33" t="str">
        <f t="shared" si="13"/>
        <v/>
      </c>
      <c r="Q162" s="33">
        <f t="shared" si="14"/>
        <v>1000</v>
      </c>
    </row>
    <row r="163" spans="1:17" ht="13.5" x14ac:dyDescent="0.25">
      <c r="A163" s="23">
        <v>52</v>
      </c>
      <c r="B163" s="23"/>
      <c r="C163" s="24" t="e">
        <f>IF(A163&gt;0,(VLOOKUP($A61,'[1]Engag Pre'!$A$10:$G$74,3,FALSE))," ")</f>
        <v>#N/A</v>
      </c>
      <c r="D163" s="25" t="str">
        <f>IF(B163&gt;0,(VLOOKUP($B163,'[1]Engag Pup'!$A$10:$G$109,7,FALSE))," ")</f>
        <v xml:space="preserve"> </v>
      </c>
      <c r="E163" s="26" t="str">
        <f>IF(B163&gt;0,(VLOOKUP($B163,'[1]Engag Pup'!$A$10:$G$109,3,FALSE))," ")</f>
        <v xml:space="preserve"> </v>
      </c>
      <c r="F163" s="27" t="str">
        <f>IF(B163&gt;0,(VLOOKUP($B163,'[1]Engag Pup'!$A$10:$G$109,4,FALSE))," ")</f>
        <v xml:space="preserve"> </v>
      </c>
      <c r="G163" s="28" t="str">
        <f>IF(B163&gt;0,(VLOOKUP($B163,'[1]Engag Pup'!$A$10:$G$109,5,FALSE))," ")</f>
        <v xml:space="preserve"> </v>
      </c>
      <c r="H163" s="29" t="str">
        <f>IF(B163&gt;0,(VLOOKUP($B163,'[1]Engag Pup'!$A$10:$G$109,6,FALSE))," ")</f>
        <v xml:space="preserve"> </v>
      </c>
      <c r="I163" s="38"/>
      <c r="J163" s="29" t="str">
        <f>IF(B163&gt;0,(VLOOKUP($B163,'[1]Engag Pup'!$A$10:$I$109,9,FALSE))," ")</f>
        <v xml:space="preserve"> </v>
      </c>
      <c r="K163" s="37" t="str">
        <f t="shared" si="10"/>
        <v xml:space="preserve"> </v>
      </c>
      <c r="L163" s="31" t="str">
        <f>IF(COUNTIF($G$10:$G163,G163)&lt;2,$G163," ")</f>
        <v xml:space="preserve"> </v>
      </c>
      <c r="M163" s="32">
        <f t="shared" si="11"/>
        <v>52</v>
      </c>
      <c r="N163" s="31" t="str">
        <f>IF(COUNTIF($G$10:$G163,I163)&lt;3,$G163," ")</f>
        <v xml:space="preserve"> </v>
      </c>
      <c r="O163" s="33">
        <f t="shared" si="12"/>
        <v>52</v>
      </c>
      <c r="P163" s="33" t="str">
        <f t="shared" si="13"/>
        <v/>
      </c>
      <c r="Q163" s="33">
        <f t="shared" si="14"/>
        <v>1000</v>
      </c>
    </row>
    <row r="164" spans="1:17" ht="13.5" x14ac:dyDescent="0.25">
      <c r="A164" s="23">
        <v>53</v>
      </c>
      <c r="B164" s="23"/>
      <c r="C164" s="24" t="e">
        <f>IF(A164&gt;0,(VLOOKUP($A62,'[1]Engag Pre'!$A$10:$G$74,3,FALSE))," ")</f>
        <v>#N/A</v>
      </c>
      <c r="D164" s="25" t="str">
        <f>IF(B164&gt;0,(VLOOKUP($B164,'[1]Engag Pup'!$A$10:$G$109,7,FALSE))," ")</f>
        <v xml:space="preserve"> </v>
      </c>
      <c r="E164" s="26" t="str">
        <f>IF(B164&gt;0,(VLOOKUP($B164,'[1]Engag Pup'!$A$10:$G$109,3,FALSE))," ")</f>
        <v xml:space="preserve"> </v>
      </c>
      <c r="F164" s="27" t="str">
        <f>IF(B164&gt;0,(VLOOKUP($B164,'[1]Engag Pup'!$A$10:$G$109,4,FALSE))," ")</f>
        <v xml:space="preserve"> </v>
      </c>
      <c r="G164" s="28" t="str">
        <f>IF(B164&gt;0,(VLOOKUP($B164,'[1]Engag Pup'!$A$10:$G$109,5,FALSE))," ")</f>
        <v xml:space="preserve"> </v>
      </c>
      <c r="H164" s="29" t="str">
        <f>IF(B164&gt;0,(VLOOKUP($B164,'[1]Engag Pup'!$A$10:$G$109,6,FALSE))," ")</f>
        <v xml:space="preserve"> </v>
      </c>
      <c r="I164" s="38"/>
      <c r="J164" s="29" t="str">
        <f>IF(B164&gt;0,(VLOOKUP($B164,'[1]Engag Pup'!$A$10:$I$109,9,FALSE))," ")</f>
        <v xml:space="preserve"> </v>
      </c>
      <c r="K164" s="37" t="str">
        <f t="shared" si="10"/>
        <v xml:space="preserve"> </v>
      </c>
      <c r="L164" s="31" t="str">
        <f>IF(COUNTIF($G$10:$G164,G164)&lt;2,$G164," ")</f>
        <v xml:space="preserve"> </v>
      </c>
      <c r="M164" s="32">
        <f t="shared" si="11"/>
        <v>53</v>
      </c>
      <c r="N164" s="31" t="str">
        <f>IF(COUNTIF($G$10:$G164,I164)&lt;3,$G164," ")</f>
        <v xml:space="preserve"> </v>
      </c>
      <c r="O164" s="33">
        <f t="shared" si="12"/>
        <v>53</v>
      </c>
      <c r="P164" s="33" t="str">
        <f t="shared" si="13"/>
        <v/>
      </c>
      <c r="Q164" s="33">
        <f t="shared" si="14"/>
        <v>1000</v>
      </c>
    </row>
    <row r="165" spans="1:17" ht="13.5" x14ac:dyDescent="0.25">
      <c r="A165" s="23">
        <v>54</v>
      </c>
      <c r="B165" s="23"/>
      <c r="C165" s="24" t="e">
        <f>IF(A165&gt;0,(VLOOKUP($A63,'[1]Engag Pre'!$A$10:$G$74,3,FALSE))," ")</f>
        <v>#N/A</v>
      </c>
      <c r="D165" s="25" t="str">
        <f>IF(B165&gt;0,(VLOOKUP($B165,'[1]Engag Pup'!$A$10:$G$109,7,FALSE))," ")</f>
        <v xml:space="preserve"> </v>
      </c>
      <c r="E165" s="26" t="str">
        <f>IF(B165&gt;0,(VLOOKUP($B165,'[1]Engag Pup'!$A$10:$G$109,3,FALSE))," ")</f>
        <v xml:space="preserve"> </v>
      </c>
      <c r="F165" s="27" t="str">
        <f>IF(B165&gt;0,(VLOOKUP($B165,'[1]Engag Pup'!$A$10:$G$109,4,FALSE))," ")</f>
        <v xml:space="preserve"> </v>
      </c>
      <c r="G165" s="28" t="str">
        <f>IF(B165&gt;0,(VLOOKUP($B165,'[1]Engag Pup'!$A$10:$G$109,5,FALSE))," ")</f>
        <v xml:space="preserve"> </v>
      </c>
      <c r="H165" s="29" t="str">
        <f>IF(B165&gt;0,(VLOOKUP($B165,'[1]Engag Pup'!$A$10:$G$109,6,FALSE))," ")</f>
        <v xml:space="preserve"> </v>
      </c>
      <c r="I165" s="38"/>
      <c r="J165" s="29" t="str">
        <f>IF(B165&gt;0,(VLOOKUP($B165,'[1]Engag Pup'!$A$10:$I$109,9,FALSE))," ")</f>
        <v xml:space="preserve"> </v>
      </c>
      <c r="K165" s="37" t="str">
        <f t="shared" si="10"/>
        <v xml:space="preserve"> </v>
      </c>
      <c r="L165" s="31" t="str">
        <f>IF(COUNTIF($G$10:$G165,G165)&lt;2,$G165," ")</f>
        <v xml:space="preserve"> </v>
      </c>
      <c r="M165" s="32">
        <f t="shared" si="11"/>
        <v>54</v>
      </c>
      <c r="N165" s="31" t="str">
        <f>IF(COUNTIF($G$10:$G165,I165)&lt;3,$G165," ")</f>
        <v xml:space="preserve"> </v>
      </c>
      <c r="O165" s="33">
        <f t="shared" si="12"/>
        <v>54</v>
      </c>
      <c r="P165" s="33" t="str">
        <f t="shared" si="13"/>
        <v/>
      </c>
      <c r="Q165" s="33">
        <f t="shared" si="14"/>
        <v>1000</v>
      </c>
    </row>
    <row r="166" spans="1:17" ht="13.5" x14ac:dyDescent="0.25">
      <c r="A166" s="23">
        <v>55</v>
      </c>
      <c r="B166" s="23"/>
      <c r="C166" s="24" t="e">
        <f>IF(A166&gt;0,(VLOOKUP($A64,'[1]Engag Pre'!$A$10:$G$74,3,FALSE))," ")</f>
        <v>#N/A</v>
      </c>
      <c r="D166" s="25" t="str">
        <f>IF(B166&gt;0,(VLOOKUP($B166,'[1]Engag Pup'!$A$10:$G$109,7,FALSE))," ")</f>
        <v xml:space="preserve"> </v>
      </c>
      <c r="E166" s="26" t="str">
        <f>IF(B166&gt;0,(VLOOKUP($B166,'[1]Engag Pup'!$A$10:$G$109,3,FALSE))," ")</f>
        <v xml:space="preserve"> </v>
      </c>
      <c r="F166" s="27" t="str">
        <f>IF(B166&gt;0,(VLOOKUP($B166,'[1]Engag Pup'!$A$10:$G$109,4,FALSE))," ")</f>
        <v xml:space="preserve"> </v>
      </c>
      <c r="G166" s="28" t="str">
        <f>IF(B166&gt;0,(VLOOKUP($B166,'[1]Engag Pup'!$A$10:$G$109,5,FALSE))," ")</f>
        <v xml:space="preserve"> </v>
      </c>
      <c r="H166" s="29" t="str">
        <f>IF(B166&gt;0,(VLOOKUP($B166,'[1]Engag Pup'!$A$10:$G$109,6,FALSE))," ")</f>
        <v xml:space="preserve"> </v>
      </c>
      <c r="I166" s="38"/>
      <c r="J166" s="29" t="str">
        <f>IF(B166&gt;0,(VLOOKUP($B166,'[1]Engag Pup'!$A$10:$I$109,9,FALSE))," ")</f>
        <v xml:space="preserve"> </v>
      </c>
      <c r="K166" s="37" t="str">
        <f t="shared" si="10"/>
        <v xml:space="preserve"> </v>
      </c>
      <c r="L166" s="31" t="str">
        <f>IF(COUNTIF($G$10:$G166,G166)&lt;2,$G166," ")</f>
        <v xml:space="preserve"> </v>
      </c>
      <c r="M166" s="32">
        <f t="shared" si="11"/>
        <v>55</v>
      </c>
      <c r="N166" s="31" t="str">
        <f>IF(COUNTIF($G$10:$G166,I166)&lt;3,$G166," ")</f>
        <v xml:space="preserve"> </v>
      </c>
      <c r="O166" s="33">
        <f t="shared" si="12"/>
        <v>55</v>
      </c>
      <c r="P166" s="33" t="str">
        <f t="shared" si="13"/>
        <v/>
      </c>
      <c r="Q166" s="33">
        <f t="shared" si="14"/>
        <v>1000</v>
      </c>
    </row>
    <row r="167" spans="1:17" ht="13.5" x14ac:dyDescent="0.25">
      <c r="A167" s="23">
        <v>56</v>
      </c>
      <c r="B167" s="23"/>
      <c r="C167" s="24" t="e">
        <f>IF(A167&gt;0,(VLOOKUP($A65,'[1]Engag Pre'!$A$10:$G$74,3,FALSE))," ")</f>
        <v>#N/A</v>
      </c>
      <c r="D167" s="25" t="str">
        <f>IF(B167&gt;0,(VLOOKUP($B167,'[1]Engag Pup'!$A$10:$G$109,7,FALSE))," ")</f>
        <v xml:space="preserve"> </v>
      </c>
      <c r="E167" s="26" t="str">
        <f>IF(B167&gt;0,(VLOOKUP($B167,'[1]Engag Pup'!$A$10:$G$109,3,FALSE))," ")</f>
        <v xml:space="preserve"> </v>
      </c>
      <c r="F167" s="27" t="str">
        <f>IF(B167&gt;0,(VLOOKUP($B167,'[1]Engag Pup'!$A$10:$G$109,4,FALSE))," ")</f>
        <v xml:space="preserve"> </v>
      </c>
      <c r="G167" s="28" t="str">
        <f>IF(B167&gt;0,(VLOOKUP($B167,'[1]Engag Pup'!$A$10:$G$109,5,FALSE))," ")</f>
        <v xml:space="preserve"> </v>
      </c>
      <c r="H167" s="29" t="str">
        <f>IF(B167&gt;0,(VLOOKUP($B167,'[1]Engag Pup'!$A$10:$G$109,6,FALSE))," ")</f>
        <v xml:space="preserve"> </v>
      </c>
      <c r="I167" s="38"/>
      <c r="J167" s="29" t="str">
        <f>IF(B167&gt;0,(VLOOKUP($B167,'[1]Engag Pup'!$A$10:$I$109,9,FALSE))," ")</f>
        <v xml:space="preserve"> </v>
      </c>
      <c r="K167" s="37" t="str">
        <f t="shared" si="10"/>
        <v xml:space="preserve"> </v>
      </c>
      <c r="L167" s="31" t="str">
        <f>IF(COUNTIF($G$10:$G167,G167)&lt;2,$G167," ")</f>
        <v xml:space="preserve"> </v>
      </c>
      <c r="M167" s="32">
        <f t="shared" si="11"/>
        <v>56</v>
      </c>
      <c r="N167" s="31" t="str">
        <f>IF(COUNTIF($G$10:$G167,I167)&lt;3,$G167," ")</f>
        <v xml:space="preserve"> </v>
      </c>
      <c r="O167" s="33">
        <f t="shared" si="12"/>
        <v>56</v>
      </c>
      <c r="P167" s="33" t="str">
        <f t="shared" si="13"/>
        <v/>
      </c>
      <c r="Q167" s="33">
        <f t="shared" si="14"/>
        <v>1000</v>
      </c>
    </row>
    <row r="168" spans="1:17" ht="13.5" x14ac:dyDescent="0.25">
      <c r="A168" s="23">
        <v>57</v>
      </c>
      <c r="B168" s="23"/>
      <c r="C168" s="24" t="e">
        <f>IF(A168&gt;0,(VLOOKUP($A66,'[1]Engag Pre'!$A$10:$G$74,3,FALSE))," ")</f>
        <v>#N/A</v>
      </c>
      <c r="D168" s="25" t="str">
        <f>IF(B168&gt;0,(VLOOKUP($B168,'[1]Engag Pup'!$A$10:$G$109,7,FALSE))," ")</f>
        <v xml:space="preserve"> </v>
      </c>
      <c r="E168" s="26" t="str">
        <f>IF(B168&gt;0,(VLOOKUP($B168,'[1]Engag Pup'!$A$10:$G$109,3,FALSE))," ")</f>
        <v xml:space="preserve"> </v>
      </c>
      <c r="F168" s="27" t="str">
        <f>IF(B168&gt;0,(VLOOKUP($B168,'[1]Engag Pup'!$A$10:$G$109,4,FALSE))," ")</f>
        <v xml:space="preserve"> </v>
      </c>
      <c r="G168" s="28" t="str">
        <f>IF(B168&gt;0,(VLOOKUP($B168,'[1]Engag Pup'!$A$10:$G$109,5,FALSE))," ")</f>
        <v xml:space="preserve"> </v>
      </c>
      <c r="H168" s="29" t="str">
        <f>IF(B168&gt;0,(VLOOKUP($B168,'[1]Engag Pup'!$A$10:$G$109,6,FALSE))," ")</f>
        <v xml:space="preserve"> </v>
      </c>
      <c r="I168" s="38"/>
      <c r="J168" s="29" t="str">
        <f>IF(B168&gt;0,(VLOOKUP($B168,'[1]Engag Pup'!$A$10:$I$109,9,FALSE))," ")</f>
        <v xml:space="preserve"> </v>
      </c>
      <c r="K168" s="37" t="str">
        <f t="shared" si="10"/>
        <v xml:space="preserve"> </v>
      </c>
      <c r="L168" s="31" t="str">
        <f>IF(COUNTIF($G$10:$G168,G168)&lt;2,$G168," ")</f>
        <v xml:space="preserve"> </v>
      </c>
      <c r="M168" s="32">
        <f t="shared" si="11"/>
        <v>57</v>
      </c>
      <c r="N168" s="31" t="str">
        <f>IF(COUNTIF($G$10:$G168,I168)&lt;3,$G168," ")</f>
        <v xml:space="preserve"> </v>
      </c>
      <c r="O168" s="33">
        <f t="shared" si="12"/>
        <v>57</v>
      </c>
      <c r="P168" s="33" t="str">
        <f t="shared" si="13"/>
        <v/>
      </c>
      <c r="Q168" s="33">
        <f t="shared" si="14"/>
        <v>1000</v>
      </c>
    </row>
    <row r="169" spans="1:17" ht="13.5" x14ac:dyDescent="0.25">
      <c r="A169" s="23">
        <v>58</v>
      </c>
      <c r="B169" s="23"/>
      <c r="C169" s="24" t="e">
        <f>IF(A169&gt;0,(VLOOKUP($A67,'[1]Engag Pre'!$A$10:$G$74,3,FALSE))," ")</f>
        <v>#N/A</v>
      </c>
      <c r="D169" s="25" t="str">
        <f>IF(B169&gt;0,(VLOOKUP($B169,'[1]Engag Pup'!$A$10:$G$109,7,FALSE))," ")</f>
        <v xml:space="preserve"> </v>
      </c>
      <c r="E169" s="26" t="str">
        <f>IF(B169&gt;0,(VLOOKUP($B169,'[1]Engag Pup'!$A$10:$G$109,3,FALSE))," ")</f>
        <v xml:space="preserve"> </v>
      </c>
      <c r="F169" s="27" t="str">
        <f>IF(B169&gt;0,(VLOOKUP($B169,'[1]Engag Pup'!$A$10:$G$109,4,FALSE))," ")</f>
        <v xml:space="preserve"> </v>
      </c>
      <c r="G169" s="28" t="str">
        <f>IF(B169&gt;0,(VLOOKUP($B169,'[1]Engag Pup'!$A$10:$G$109,5,FALSE))," ")</f>
        <v xml:space="preserve"> </v>
      </c>
      <c r="H169" s="29" t="str">
        <f>IF(B169&gt;0,(VLOOKUP($B169,'[1]Engag Pup'!$A$10:$G$109,6,FALSE))," ")</f>
        <v xml:space="preserve"> </v>
      </c>
      <c r="I169" s="38"/>
      <c r="J169" s="29" t="str">
        <f>IF(B169&gt;0,(VLOOKUP($B169,'[1]Engag Pup'!$A$10:$I$109,9,FALSE))," ")</f>
        <v xml:space="preserve"> </v>
      </c>
      <c r="K169" s="37" t="str">
        <f t="shared" si="10"/>
        <v xml:space="preserve"> </v>
      </c>
      <c r="L169" s="31" t="str">
        <f>IF(COUNTIF($G$10:$G169,G169)&lt;2,$G169," ")</f>
        <v xml:space="preserve"> </v>
      </c>
      <c r="M169" s="32">
        <f t="shared" si="11"/>
        <v>58</v>
      </c>
      <c r="N169" s="31" t="str">
        <f>IF(COUNTIF($G$10:$G169,I169)&lt;3,$G169," ")</f>
        <v xml:space="preserve"> </v>
      </c>
      <c r="O169" s="33">
        <f t="shared" si="12"/>
        <v>58</v>
      </c>
      <c r="P169" s="33" t="str">
        <f t="shared" si="13"/>
        <v/>
      </c>
      <c r="Q169" s="33">
        <f t="shared" si="14"/>
        <v>1000</v>
      </c>
    </row>
    <row r="170" spans="1:17" ht="13.5" x14ac:dyDescent="0.25">
      <c r="A170" s="23">
        <v>59</v>
      </c>
      <c r="B170" s="23"/>
      <c r="C170" s="24" t="e">
        <f>IF(A170&gt;0,(VLOOKUP($A68,'[1]Engag Pre'!$A$10:$G$74,3,FALSE))," ")</f>
        <v>#N/A</v>
      </c>
      <c r="D170" s="25" t="str">
        <f>IF(B170&gt;0,(VLOOKUP($B170,'[1]Engag Pup'!$A$10:$G$109,7,FALSE))," ")</f>
        <v xml:space="preserve"> </v>
      </c>
      <c r="E170" s="26" t="str">
        <f>IF(B170&gt;0,(VLOOKUP($B170,'[1]Engag Pup'!$A$10:$G$109,3,FALSE))," ")</f>
        <v xml:space="preserve"> </v>
      </c>
      <c r="F170" s="27" t="str">
        <f>IF(B170&gt;0,(VLOOKUP($B170,'[1]Engag Pup'!$A$10:$G$109,4,FALSE))," ")</f>
        <v xml:space="preserve"> </v>
      </c>
      <c r="G170" s="28" t="str">
        <f>IF(B170&gt;0,(VLOOKUP($B170,'[1]Engag Pup'!$A$10:$G$109,5,FALSE))," ")</f>
        <v xml:space="preserve"> </v>
      </c>
      <c r="H170" s="29" t="str">
        <f>IF(B170&gt;0,(VLOOKUP($B170,'[1]Engag Pup'!$A$10:$G$109,6,FALSE))," ")</f>
        <v xml:space="preserve"> </v>
      </c>
      <c r="I170" s="38"/>
      <c r="J170" s="29" t="str">
        <f>IF(B170&gt;0,(VLOOKUP($B170,'[1]Engag Pup'!$A$10:$I$109,9,FALSE))," ")</f>
        <v xml:space="preserve"> </v>
      </c>
      <c r="K170" s="37" t="str">
        <f t="shared" si="10"/>
        <v xml:space="preserve"> </v>
      </c>
      <c r="L170" s="31" t="str">
        <f>IF(COUNTIF($G$10:$G170,G170)&lt;2,$G170," ")</f>
        <v xml:space="preserve"> </v>
      </c>
      <c r="M170" s="32">
        <f t="shared" si="11"/>
        <v>59</v>
      </c>
      <c r="N170" s="31" t="str">
        <f>IF(COUNTIF($G$10:$G170,I170)&lt;3,$G170," ")</f>
        <v xml:space="preserve"> </v>
      </c>
      <c r="O170" s="33">
        <f t="shared" si="12"/>
        <v>59</v>
      </c>
      <c r="P170" s="33" t="str">
        <f t="shared" si="13"/>
        <v/>
      </c>
      <c r="Q170" s="33">
        <f t="shared" si="14"/>
        <v>1000</v>
      </c>
    </row>
    <row r="171" spans="1:17" ht="13.5" x14ac:dyDescent="0.25">
      <c r="A171" s="23">
        <v>60</v>
      </c>
      <c r="B171" s="23"/>
      <c r="C171" s="24" t="e">
        <f>IF(A171&gt;0,(VLOOKUP($A69,'[1]Engag Pre'!$A$10:$G$74,3,FALSE))," ")</f>
        <v>#N/A</v>
      </c>
      <c r="D171" s="25" t="str">
        <f>IF(B171&gt;0,(VLOOKUP($B171,'[1]Engag Pup'!$A$10:$G$109,7,FALSE))," ")</f>
        <v xml:space="preserve"> </v>
      </c>
      <c r="E171" s="26" t="str">
        <f>IF(B171&gt;0,(VLOOKUP($B171,'[1]Engag Pup'!$A$10:$G$109,3,FALSE))," ")</f>
        <v xml:space="preserve"> </v>
      </c>
      <c r="F171" s="27" t="str">
        <f>IF(B171&gt;0,(VLOOKUP($B171,'[1]Engag Pup'!$A$10:$G$109,4,FALSE))," ")</f>
        <v xml:space="preserve"> </v>
      </c>
      <c r="G171" s="28" t="str">
        <f>IF(B171&gt;0,(VLOOKUP($B171,'[1]Engag Pup'!$A$10:$G$109,5,FALSE))," ")</f>
        <v xml:space="preserve"> </v>
      </c>
      <c r="H171" s="29" t="str">
        <f>IF(B171&gt;0,(VLOOKUP($B171,'[1]Engag Pup'!$A$10:$G$109,6,FALSE))," ")</f>
        <v xml:space="preserve"> </v>
      </c>
      <c r="I171" s="38"/>
      <c r="J171" s="29" t="str">
        <f>IF(B171&gt;0,(VLOOKUP($B171,'[1]Engag Pup'!$A$10:$I$109,9,FALSE))," ")</f>
        <v xml:space="preserve"> </v>
      </c>
      <c r="K171" s="37" t="str">
        <f t="shared" si="10"/>
        <v xml:space="preserve"> </v>
      </c>
      <c r="L171" s="31" t="str">
        <f>IF(COUNTIF($G$10:$G171,G171)&lt;2,$G171," ")</f>
        <v xml:space="preserve"> </v>
      </c>
      <c r="M171" s="32">
        <f t="shared" si="11"/>
        <v>60</v>
      </c>
      <c r="N171" s="31" t="str">
        <f>IF(COUNTIF($G$10:$G171,I171)&lt;3,$G171," ")</f>
        <v xml:space="preserve"> </v>
      </c>
      <c r="O171" s="33">
        <f t="shared" si="12"/>
        <v>60</v>
      </c>
      <c r="P171" s="33" t="str">
        <f t="shared" si="13"/>
        <v/>
      </c>
      <c r="Q171" s="33">
        <f t="shared" si="14"/>
        <v>1000</v>
      </c>
    </row>
    <row r="172" spans="1:17" ht="13.5" x14ac:dyDescent="0.25">
      <c r="A172" s="23">
        <v>61</v>
      </c>
      <c r="B172" s="23"/>
      <c r="C172" s="24" t="e">
        <f>IF(A172&gt;0,(VLOOKUP($A70,'[1]Engag Pre'!$A$10:$G$74,3,FALSE))," ")</f>
        <v>#N/A</v>
      </c>
      <c r="D172" s="25" t="str">
        <f>IF(B172&gt;0,(VLOOKUP($B172,'[1]Engag Pup'!$A$10:$G$109,7,FALSE))," ")</f>
        <v xml:space="preserve"> </v>
      </c>
      <c r="E172" s="26" t="str">
        <f>IF(B172&gt;0,(VLOOKUP($B172,'[1]Engag Pup'!$A$10:$G$109,3,FALSE))," ")</f>
        <v xml:space="preserve"> </v>
      </c>
      <c r="F172" s="27" t="str">
        <f>IF(B172&gt;0,(VLOOKUP($B172,'[1]Engag Pup'!$A$10:$G$109,4,FALSE))," ")</f>
        <v xml:space="preserve"> </v>
      </c>
      <c r="G172" s="28" t="str">
        <f>IF(B172&gt;0,(VLOOKUP($B172,'[1]Engag Pup'!$A$10:$G$109,5,FALSE))," ")</f>
        <v xml:space="preserve"> </v>
      </c>
      <c r="H172" s="29" t="str">
        <f>IF(B172&gt;0,(VLOOKUP($B172,'[1]Engag Pup'!$A$10:$G$109,6,FALSE))," ")</f>
        <v xml:space="preserve"> </v>
      </c>
      <c r="I172" s="38"/>
      <c r="J172" s="29" t="str">
        <f>IF(B172&gt;0,(VLOOKUP($B172,'[1]Engag Pup'!$A$10:$I$109,9,FALSE))," ")</f>
        <v xml:space="preserve"> </v>
      </c>
      <c r="K172" s="37" t="str">
        <f t="shared" si="10"/>
        <v xml:space="preserve"> </v>
      </c>
      <c r="L172" s="31" t="str">
        <f>IF(COUNTIF($G$10:$G172,G172)&lt;2,$G172," ")</f>
        <v xml:space="preserve"> </v>
      </c>
      <c r="M172" s="32">
        <f t="shared" si="11"/>
        <v>61</v>
      </c>
      <c r="N172" s="31" t="str">
        <f>IF(COUNTIF($G$10:$G172,I172)&lt;3,$G172," ")</f>
        <v xml:space="preserve"> </v>
      </c>
      <c r="O172" s="33">
        <f t="shared" si="12"/>
        <v>61</v>
      </c>
      <c r="P172" s="33" t="str">
        <f t="shared" si="13"/>
        <v/>
      </c>
      <c r="Q172" s="33">
        <f t="shared" si="14"/>
        <v>1000</v>
      </c>
    </row>
    <row r="173" spans="1:17" ht="13.5" x14ac:dyDescent="0.25">
      <c r="A173" s="23">
        <v>62</v>
      </c>
      <c r="B173" s="23"/>
      <c r="C173" s="24" t="e">
        <f>IF(A173&gt;0,(VLOOKUP($A71,'[1]Engag Pre'!$A$10:$G$74,3,FALSE))," ")</f>
        <v>#N/A</v>
      </c>
      <c r="D173" s="25" t="str">
        <f>IF(B173&gt;0,(VLOOKUP($B173,'[1]Engag Pup'!$A$10:$G$109,7,FALSE))," ")</f>
        <v xml:space="preserve"> </v>
      </c>
      <c r="E173" s="26" t="str">
        <f>IF(B173&gt;0,(VLOOKUP($B173,'[1]Engag Pup'!$A$10:$G$109,3,FALSE))," ")</f>
        <v xml:space="preserve"> </v>
      </c>
      <c r="F173" s="27" t="str">
        <f>IF(B173&gt;0,(VLOOKUP($B173,'[1]Engag Pup'!$A$10:$G$109,4,FALSE))," ")</f>
        <v xml:space="preserve"> </v>
      </c>
      <c r="G173" s="28" t="str">
        <f>IF(B173&gt;0,(VLOOKUP($B173,'[1]Engag Pup'!$A$10:$G$109,5,FALSE))," ")</f>
        <v xml:space="preserve"> </v>
      </c>
      <c r="H173" s="29" t="str">
        <f>IF(B173&gt;0,(VLOOKUP($B173,'[1]Engag Pup'!$A$10:$G$109,6,FALSE))," ")</f>
        <v xml:space="preserve"> </v>
      </c>
      <c r="I173" s="38"/>
      <c r="J173" s="29" t="str">
        <f>IF(B173&gt;0,(VLOOKUP($B173,'[1]Engag Pup'!$A$10:$I$109,9,FALSE))," ")</f>
        <v xml:space="preserve"> </v>
      </c>
      <c r="K173" s="37" t="str">
        <f t="shared" si="10"/>
        <v xml:space="preserve"> </v>
      </c>
      <c r="L173" s="31" t="str">
        <f>IF(COUNTIF($G$10:$G173,G173)&lt;2,$G173," ")</f>
        <v xml:space="preserve"> </v>
      </c>
      <c r="M173" s="32">
        <f t="shared" si="11"/>
        <v>62</v>
      </c>
      <c r="N173" s="31" t="str">
        <f>IF(COUNTIF($G$10:$G173,I173)&lt;3,$G173," ")</f>
        <v xml:space="preserve"> </v>
      </c>
      <c r="O173" s="33">
        <f t="shared" si="12"/>
        <v>62</v>
      </c>
      <c r="P173" s="33" t="str">
        <f t="shared" si="13"/>
        <v/>
      </c>
      <c r="Q173" s="33">
        <f t="shared" si="14"/>
        <v>1000</v>
      </c>
    </row>
    <row r="174" spans="1:17" ht="13.5" x14ac:dyDescent="0.25">
      <c r="A174" s="23">
        <v>63</v>
      </c>
      <c r="B174" s="23"/>
      <c r="C174" s="24" t="e">
        <f>IF(A174&gt;0,(VLOOKUP($A72,'[1]Engag Pre'!$A$10:$G$74,3,FALSE))," ")</f>
        <v>#N/A</v>
      </c>
      <c r="D174" s="25" t="str">
        <f>IF(B174&gt;0,(VLOOKUP($B174,'[1]Engag Pup'!$A$10:$G$109,7,FALSE))," ")</f>
        <v xml:space="preserve"> </v>
      </c>
      <c r="E174" s="26" t="str">
        <f>IF(B174&gt;0,(VLOOKUP($B174,'[1]Engag Pup'!$A$10:$G$109,3,FALSE))," ")</f>
        <v xml:space="preserve"> </v>
      </c>
      <c r="F174" s="27" t="str">
        <f>IF(B174&gt;0,(VLOOKUP($B174,'[1]Engag Pup'!$A$10:$G$109,4,FALSE))," ")</f>
        <v xml:space="preserve"> </v>
      </c>
      <c r="G174" s="28" t="str">
        <f>IF(B174&gt;0,(VLOOKUP($B174,'[1]Engag Pup'!$A$10:$G$109,5,FALSE))," ")</f>
        <v xml:space="preserve"> </v>
      </c>
      <c r="H174" s="29" t="str">
        <f>IF(B174&gt;0,(VLOOKUP($B174,'[1]Engag Pup'!$A$10:$G$109,6,FALSE))," ")</f>
        <v xml:space="preserve"> </v>
      </c>
      <c r="I174" s="38"/>
      <c r="J174" s="29" t="str">
        <f>IF(B174&gt;0,(VLOOKUP($B174,'[1]Engag Pup'!$A$10:$I$109,9,FALSE))," ")</f>
        <v xml:space="preserve"> </v>
      </c>
      <c r="K174" s="37" t="str">
        <f t="shared" si="10"/>
        <v xml:space="preserve"> </v>
      </c>
      <c r="L174" s="31" t="str">
        <f>IF(COUNTIF($G$10:$G174,G174)&lt;2,$G174," ")</f>
        <v xml:space="preserve"> </v>
      </c>
      <c r="M174" s="32">
        <f t="shared" si="11"/>
        <v>63</v>
      </c>
      <c r="N174" s="31" t="str">
        <f>IF(COUNTIF($G$10:$G174,I174)&lt;3,$G174," ")</f>
        <v xml:space="preserve"> </v>
      </c>
      <c r="O174" s="33">
        <f t="shared" si="12"/>
        <v>63</v>
      </c>
      <c r="P174" s="33" t="str">
        <f t="shared" si="13"/>
        <v/>
      </c>
      <c r="Q174" s="33">
        <f t="shared" si="14"/>
        <v>1000</v>
      </c>
    </row>
    <row r="175" spans="1:17" ht="13.5" x14ac:dyDescent="0.25">
      <c r="A175" s="23">
        <v>64</v>
      </c>
      <c r="B175" s="23"/>
      <c r="C175" s="24" t="e">
        <f>IF(A175&gt;0,(VLOOKUP($A73,'[1]Engag Pre'!$A$10:$G$74,3,FALSE))," ")</f>
        <v>#N/A</v>
      </c>
      <c r="D175" s="25" t="str">
        <f>IF(B175&gt;0,(VLOOKUP($B175,'[1]Engag Pup'!$A$10:$G$109,7,FALSE))," ")</f>
        <v xml:space="preserve"> </v>
      </c>
      <c r="E175" s="26" t="str">
        <f>IF(B175&gt;0,(VLOOKUP($B175,'[1]Engag Pup'!$A$10:$G$109,3,FALSE))," ")</f>
        <v xml:space="preserve"> </v>
      </c>
      <c r="F175" s="27" t="str">
        <f>IF(B175&gt;0,(VLOOKUP($B175,'[1]Engag Pup'!$A$10:$G$109,4,FALSE))," ")</f>
        <v xml:space="preserve"> </v>
      </c>
      <c r="G175" s="28" t="str">
        <f>IF(B175&gt;0,(VLOOKUP($B175,'[1]Engag Pup'!$A$10:$G$109,5,FALSE))," ")</f>
        <v xml:space="preserve"> </v>
      </c>
      <c r="H175" s="29" t="str">
        <f>IF(B175&gt;0,(VLOOKUP($B175,'[1]Engag Pup'!$A$10:$G$109,6,FALSE))," ")</f>
        <v xml:space="preserve"> </v>
      </c>
      <c r="I175" s="38"/>
      <c r="J175" s="29" t="str">
        <f>IF(B175&gt;0,(VLOOKUP($B175,'[1]Engag Pup'!$A$10:$I$109,9,FALSE))," ")</f>
        <v xml:space="preserve"> </v>
      </c>
      <c r="K175" s="37" t="str">
        <f t="shared" si="10"/>
        <v xml:space="preserve"> </v>
      </c>
      <c r="L175" s="31" t="str">
        <f>IF(COUNTIF($G$10:$G175,G175)&lt;2,$G175," ")</f>
        <v xml:space="preserve"> </v>
      </c>
      <c r="M175" s="32">
        <f t="shared" si="11"/>
        <v>64</v>
      </c>
      <c r="N175" s="31" t="str">
        <f>IF(COUNTIF($G$10:$G175,I175)&lt;3,$G175," ")</f>
        <v xml:space="preserve"> </v>
      </c>
      <c r="O175" s="33">
        <f t="shared" si="12"/>
        <v>64</v>
      </c>
      <c r="P175" s="33" t="str">
        <f t="shared" si="13"/>
        <v/>
      </c>
      <c r="Q175" s="33">
        <f t="shared" si="14"/>
        <v>1000</v>
      </c>
    </row>
    <row r="176" spans="1:17" ht="13.5" x14ac:dyDescent="0.25">
      <c r="A176" s="23">
        <v>65</v>
      </c>
      <c r="B176" s="23"/>
      <c r="C176" s="24" t="e">
        <f>IF(A176&gt;0,(VLOOKUP($A74,'[1]Engag Pre'!$A$10:$G$74,3,FALSE))," ")</f>
        <v>#N/A</v>
      </c>
      <c r="D176" s="25" t="str">
        <f>IF(B176&gt;0,(VLOOKUP($B176,'[1]Engag Pup'!$A$10:$G$109,7,FALSE))," ")</f>
        <v xml:space="preserve"> </v>
      </c>
      <c r="E176" s="26" t="str">
        <f>IF(B176&gt;0,(VLOOKUP($B176,'[1]Engag Pup'!$A$10:$G$109,3,FALSE))," ")</f>
        <v xml:space="preserve"> </v>
      </c>
      <c r="F176" s="27" t="str">
        <f>IF(B176&gt;0,(VLOOKUP($B176,'[1]Engag Pup'!$A$10:$G$109,4,FALSE))," ")</f>
        <v xml:space="preserve"> </v>
      </c>
      <c r="G176" s="28" t="str">
        <f>IF(B176&gt;0,(VLOOKUP($B176,'[1]Engag Pup'!$A$10:$G$109,5,FALSE))," ")</f>
        <v xml:space="preserve"> </v>
      </c>
      <c r="H176" s="29" t="str">
        <f>IF(B176&gt;0,(VLOOKUP($B176,'[1]Engag Pup'!$A$10:$G$109,6,FALSE))," ")</f>
        <v xml:space="preserve"> </v>
      </c>
      <c r="I176" s="38"/>
      <c r="J176" s="29" t="str">
        <f>IF(B176&gt;0,(VLOOKUP($B176,'[1]Engag Pup'!$A$10:$I$109,9,FALSE))," ")</f>
        <v xml:space="preserve"> </v>
      </c>
      <c r="K176" s="37" t="str">
        <f t="shared" si="10"/>
        <v xml:space="preserve"> </v>
      </c>
      <c r="L176" s="31" t="str">
        <f>IF(COUNTIF($G$10:$G176,G176)&lt;2,$G176," ")</f>
        <v xml:space="preserve"> </v>
      </c>
      <c r="M176" s="32">
        <f t="shared" si="11"/>
        <v>65</v>
      </c>
      <c r="N176" s="31" t="str">
        <f>IF(COUNTIF($G$10:$G176,I176)&lt;3,$G176," ")</f>
        <v xml:space="preserve"> </v>
      </c>
      <c r="O176" s="33">
        <f t="shared" si="12"/>
        <v>65</v>
      </c>
      <c r="P176" s="33" t="str">
        <f t="shared" si="13"/>
        <v/>
      </c>
      <c r="Q176" s="33">
        <f t="shared" si="14"/>
        <v>1000</v>
      </c>
    </row>
    <row r="177" spans="1:17" ht="13.5" x14ac:dyDescent="0.25">
      <c r="A177" s="23">
        <v>66</v>
      </c>
      <c r="B177" s="23"/>
      <c r="C177" s="24" t="e">
        <f>IF(A177&gt;0,(VLOOKUP($A75,'[1]Engag Pre'!$A$10:$G$74,3,FALSE))," ")</f>
        <v>#N/A</v>
      </c>
      <c r="D177" s="25" t="str">
        <f>IF(B177&gt;0,(VLOOKUP($B177,'[1]Engag Pup'!$A$10:$G$109,7,FALSE))," ")</f>
        <v xml:space="preserve"> </v>
      </c>
      <c r="E177" s="26" t="str">
        <f>IF(B177&gt;0,(VLOOKUP($B177,'[1]Engag Pup'!$A$10:$G$109,3,FALSE))," ")</f>
        <v xml:space="preserve"> </v>
      </c>
      <c r="F177" s="27" t="str">
        <f>IF(B177&gt;0,(VLOOKUP($B177,'[1]Engag Pup'!$A$10:$G$109,4,FALSE))," ")</f>
        <v xml:space="preserve"> </v>
      </c>
      <c r="G177" s="28" t="str">
        <f>IF(B177&gt;0,(VLOOKUP($B177,'[1]Engag Pup'!$A$10:$G$109,5,FALSE))," ")</f>
        <v xml:space="preserve"> </v>
      </c>
      <c r="H177" s="29" t="str">
        <f>IF(B177&gt;0,(VLOOKUP($B177,'[1]Engag Pup'!$A$10:$G$109,6,FALSE))," ")</f>
        <v xml:space="preserve"> </v>
      </c>
      <c r="I177" s="38"/>
      <c r="J177" s="29" t="str">
        <f>IF(B177&gt;0,(VLOOKUP($B177,'[1]Engag Pup'!$A$10:$I$109,9,FALSE))," ")</f>
        <v xml:space="preserve"> </v>
      </c>
      <c r="K177" s="37" t="str">
        <f t="shared" ref="K177:K211" si="15">IF(COUNTIF($B$10:$B$109,B177)&gt;1,"Déjà classé"," ")</f>
        <v xml:space="preserve"> </v>
      </c>
      <c r="L177" s="31" t="str">
        <f>IF(COUNTIF($G$10:$G177,G177)&lt;2,$G177," ")</f>
        <v xml:space="preserve"> </v>
      </c>
      <c r="M177" s="32">
        <f t="shared" ref="M177:M211" si="16">IF($G$6&lt;5,1000,(IF(L177=G177,A177,"")))</f>
        <v>66</v>
      </c>
      <c r="N177" s="31" t="str">
        <f>IF(COUNTIF($G$10:$G177,I177)&lt;3,$G177," ")</f>
        <v xml:space="preserve"> </v>
      </c>
      <c r="O177" s="33">
        <f t="shared" ref="O177:O211" si="17">IF(N177=$G177,$A177,"")</f>
        <v>66</v>
      </c>
      <c r="P177" s="33" t="str">
        <f t="shared" ref="P177:P211" si="18">IF(N177=L177,"",N177)</f>
        <v/>
      </c>
      <c r="Q177" s="33">
        <f t="shared" ref="Q177:Q211" si="19">IF($G$6&lt;5,1000,(IF(P177=$G177,$A177,1000)))</f>
        <v>1000</v>
      </c>
    </row>
    <row r="178" spans="1:17" ht="13.5" x14ac:dyDescent="0.25">
      <c r="A178" s="23">
        <v>67</v>
      </c>
      <c r="B178" s="23"/>
      <c r="C178" s="24" t="e">
        <f>IF(A178&gt;0,(VLOOKUP($A76,'[1]Engag Pre'!$A$10:$G$74,3,FALSE))," ")</f>
        <v>#N/A</v>
      </c>
      <c r="D178" s="25" t="str">
        <f>IF(B178&gt;0,(VLOOKUP($B178,'[1]Engag Pup'!$A$10:$G$109,7,FALSE))," ")</f>
        <v xml:space="preserve"> </v>
      </c>
      <c r="E178" s="26" t="str">
        <f>IF(B178&gt;0,(VLOOKUP($B178,'[1]Engag Pup'!$A$10:$G$109,3,FALSE))," ")</f>
        <v xml:space="preserve"> </v>
      </c>
      <c r="F178" s="27" t="str">
        <f>IF(B178&gt;0,(VLOOKUP($B178,'[1]Engag Pup'!$A$10:$G$109,4,FALSE))," ")</f>
        <v xml:space="preserve"> </v>
      </c>
      <c r="G178" s="28" t="str">
        <f>IF(B178&gt;0,(VLOOKUP($B178,'[1]Engag Pup'!$A$10:$G$109,5,FALSE))," ")</f>
        <v xml:space="preserve"> </v>
      </c>
      <c r="H178" s="29" t="str">
        <f>IF(B178&gt;0,(VLOOKUP($B178,'[1]Engag Pup'!$A$10:$G$109,6,FALSE))," ")</f>
        <v xml:space="preserve"> </v>
      </c>
      <c r="I178" s="38"/>
      <c r="J178" s="29" t="str">
        <f>IF(B178&gt;0,(VLOOKUP($B178,'[1]Engag Pup'!$A$10:$I$109,9,FALSE))," ")</f>
        <v xml:space="preserve"> </v>
      </c>
      <c r="K178" s="37" t="str">
        <f t="shared" si="15"/>
        <v xml:space="preserve"> </v>
      </c>
      <c r="L178" s="31" t="str">
        <f>IF(COUNTIF($G$10:$G178,G178)&lt;2,$G178," ")</f>
        <v xml:space="preserve"> </v>
      </c>
      <c r="M178" s="32">
        <f t="shared" si="16"/>
        <v>67</v>
      </c>
      <c r="N178" s="31" t="str">
        <f>IF(COUNTIF($G$10:$G178,I178)&lt;3,$G178," ")</f>
        <v xml:space="preserve"> </v>
      </c>
      <c r="O178" s="33">
        <f t="shared" si="17"/>
        <v>67</v>
      </c>
      <c r="P178" s="33" t="str">
        <f t="shared" si="18"/>
        <v/>
      </c>
      <c r="Q178" s="33">
        <f t="shared" si="19"/>
        <v>1000</v>
      </c>
    </row>
    <row r="179" spans="1:17" ht="13.5" x14ac:dyDescent="0.25">
      <c r="A179" s="23">
        <v>68</v>
      </c>
      <c r="B179" s="23"/>
      <c r="C179" s="24" t="e">
        <f>IF(A179&gt;0,(VLOOKUP($A77,'[1]Engag Pre'!$A$10:$G$74,3,FALSE))," ")</f>
        <v>#N/A</v>
      </c>
      <c r="D179" s="25" t="str">
        <f>IF(B179&gt;0,(VLOOKUP($B179,'[1]Engag Pup'!$A$10:$G$109,7,FALSE))," ")</f>
        <v xml:space="preserve"> </v>
      </c>
      <c r="E179" s="26" t="str">
        <f>IF(B179&gt;0,(VLOOKUP($B179,'[1]Engag Pup'!$A$10:$G$109,3,FALSE))," ")</f>
        <v xml:space="preserve"> </v>
      </c>
      <c r="F179" s="27" t="str">
        <f>IF(B179&gt;0,(VLOOKUP($B179,'[1]Engag Pup'!$A$10:$G$109,4,FALSE))," ")</f>
        <v xml:space="preserve"> </v>
      </c>
      <c r="G179" s="28" t="str">
        <f>IF(B179&gt;0,(VLOOKUP($B179,'[1]Engag Pup'!$A$10:$G$109,5,FALSE))," ")</f>
        <v xml:space="preserve"> </v>
      </c>
      <c r="H179" s="29" t="str">
        <f>IF(B179&gt;0,(VLOOKUP($B179,'[1]Engag Pup'!$A$10:$G$109,6,FALSE))," ")</f>
        <v xml:space="preserve"> </v>
      </c>
      <c r="I179" s="38"/>
      <c r="J179" s="29" t="str">
        <f>IF(B179&gt;0,(VLOOKUP($B179,'[1]Engag Pup'!$A$10:$I$109,9,FALSE))," ")</f>
        <v xml:space="preserve"> </v>
      </c>
      <c r="K179" s="37" t="str">
        <f t="shared" si="15"/>
        <v xml:space="preserve"> </v>
      </c>
      <c r="L179" s="31" t="str">
        <f>IF(COUNTIF($G$10:$G179,G179)&lt;2,$G179," ")</f>
        <v xml:space="preserve"> </v>
      </c>
      <c r="M179" s="32">
        <f t="shared" si="16"/>
        <v>68</v>
      </c>
      <c r="N179" s="31" t="str">
        <f>IF(COUNTIF($G$10:$G179,I179)&lt;3,$G179," ")</f>
        <v xml:space="preserve"> </v>
      </c>
      <c r="O179" s="33">
        <f t="shared" si="17"/>
        <v>68</v>
      </c>
      <c r="P179" s="33" t="str">
        <f t="shared" si="18"/>
        <v/>
      </c>
      <c r="Q179" s="33">
        <f t="shared" si="19"/>
        <v>1000</v>
      </c>
    </row>
    <row r="180" spans="1:17" ht="13.5" x14ac:dyDescent="0.25">
      <c r="A180" s="23">
        <v>69</v>
      </c>
      <c r="B180" s="23"/>
      <c r="C180" s="24" t="e">
        <f>IF(A180&gt;0,(VLOOKUP($A78,'[1]Engag Pre'!$A$10:$G$74,3,FALSE))," ")</f>
        <v>#N/A</v>
      </c>
      <c r="D180" s="25" t="str">
        <f>IF(B180&gt;0,(VLOOKUP($B180,'[1]Engag Pup'!$A$10:$G$109,7,FALSE))," ")</f>
        <v xml:space="preserve"> </v>
      </c>
      <c r="E180" s="26" t="str">
        <f>IF(B180&gt;0,(VLOOKUP($B180,'[1]Engag Pup'!$A$10:$G$109,3,FALSE))," ")</f>
        <v xml:space="preserve"> </v>
      </c>
      <c r="F180" s="27" t="str">
        <f>IF(B180&gt;0,(VLOOKUP($B180,'[1]Engag Pup'!$A$10:$G$109,4,FALSE))," ")</f>
        <v xml:space="preserve"> </v>
      </c>
      <c r="G180" s="28" t="str">
        <f>IF(B180&gt;0,(VLOOKUP($B180,'[1]Engag Pup'!$A$10:$G$109,5,FALSE))," ")</f>
        <v xml:space="preserve"> </v>
      </c>
      <c r="H180" s="29" t="str">
        <f>IF(B180&gt;0,(VLOOKUP($B180,'[1]Engag Pup'!$A$10:$G$109,6,FALSE))," ")</f>
        <v xml:space="preserve"> </v>
      </c>
      <c r="I180" s="38"/>
      <c r="J180" s="29" t="str">
        <f>IF(B180&gt;0,(VLOOKUP($B180,'[1]Engag Pup'!$A$10:$I$109,9,FALSE))," ")</f>
        <v xml:space="preserve"> </v>
      </c>
      <c r="K180" s="37" t="str">
        <f t="shared" si="15"/>
        <v xml:space="preserve"> </v>
      </c>
      <c r="L180" s="31" t="str">
        <f>IF(COUNTIF($G$10:$G180,G180)&lt;2,$G180," ")</f>
        <v xml:space="preserve"> </v>
      </c>
      <c r="M180" s="32">
        <f t="shared" si="16"/>
        <v>69</v>
      </c>
      <c r="N180" s="31" t="str">
        <f>IF(COUNTIF($G$10:$G180,I180)&lt;3,$G180," ")</f>
        <v xml:space="preserve"> </v>
      </c>
      <c r="O180" s="33">
        <f t="shared" si="17"/>
        <v>69</v>
      </c>
      <c r="P180" s="33" t="str">
        <f t="shared" si="18"/>
        <v/>
      </c>
      <c r="Q180" s="33">
        <f t="shared" si="19"/>
        <v>1000</v>
      </c>
    </row>
    <row r="181" spans="1:17" ht="13.5" x14ac:dyDescent="0.25">
      <c r="A181" s="23">
        <v>70</v>
      </c>
      <c r="B181" s="23"/>
      <c r="C181" s="24" t="e">
        <f>IF(A181&gt;0,(VLOOKUP($A79,'[1]Engag Pre'!$A$10:$G$74,3,FALSE))," ")</f>
        <v>#N/A</v>
      </c>
      <c r="D181" s="25" t="str">
        <f>IF(B181&gt;0,(VLOOKUP($B181,'[1]Engag Pup'!$A$10:$G$109,7,FALSE))," ")</f>
        <v xml:space="preserve"> </v>
      </c>
      <c r="E181" s="26" t="str">
        <f>IF(B181&gt;0,(VLOOKUP($B181,'[1]Engag Pup'!$A$10:$G$109,3,FALSE))," ")</f>
        <v xml:space="preserve"> </v>
      </c>
      <c r="F181" s="27" t="str">
        <f>IF(B181&gt;0,(VLOOKUP($B181,'[1]Engag Pup'!$A$10:$G$109,4,FALSE))," ")</f>
        <v xml:space="preserve"> </v>
      </c>
      <c r="G181" s="28" t="str">
        <f>IF(B181&gt;0,(VLOOKUP($B181,'[1]Engag Pup'!$A$10:$G$109,5,FALSE))," ")</f>
        <v xml:space="preserve"> </v>
      </c>
      <c r="H181" s="29" t="str">
        <f>IF(B181&gt;0,(VLOOKUP($B181,'[1]Engag Pup'!$A$10:$G$109,6,FALSE))," ")</f>
        <v xml:space="preserve"> </v>
      </c>
      <c r="I181" s="38"/>
      <c r="J181" s="29" t="str">
        <f>IF(B181&gt;0,(VLOOKUP($B181,'[1]Engag Pup'!$A$10:$I$109,9,FALSE))," ")</f>
        <v xml:space="preserve"> </v>
      </c>
      <c r="K181" s="37" t="str">
        <f t="shared" si="15"/>
        <v xml:space="preserve"> </v>
      </c>
      <c r="L181" s="31" t="str">
        <f>IF(COUNTIF($G$10:$G181,G181)&lt;2,$G181," ")</f>
        <v xml:space="preserve"> </v>
      </c>
      <c r="M181" s="32">
        <f t="shared" si="16"/>
        <v>70</v>
      </c>
      <c r="N181" s="31" t="str">
        <f>IF(COUNTIF($G$10:$G181,I181)&lt;3,$G181," ")</f>
        <v xml:space="preserve"> </v>
      </c>
      <c r="O181" s="33">
        <f t="shared" si="17"/>
        <v>70</v>
      </c>
      <c r="P181" s="33" t="str">
        <f t="shared" si="18"/>
        <v/>
      </c>
      <c r="Q181" s="33">
        <f t="shared" si="19"/>
        <v>1000</v>
      </c>
    </row>
    <row r="182" spans="1:17" ht="13.5" x14ac:dyDescent="0.25">
      <c r="A182" s="23">
        <v>71</v>
      </c>
      <c r="B182" s="23"/>
      <c r="C182" s="24" t="e">
        <f>IF(A182&gt;0,(VLOOKUP($A80,'[1]Engag Pre'!$A$10:$G$74,3,FALSE))," ")</f>
        <v>#N/A</v>
      </c>
      <c r="D182" s="25" t="str">
        <f>IF(B182&gt;0,(VLOOKUP($B182,'[1]Engag Pup'!$A$10:$G$109,7,FALSE))," ")</f>
        <v xml:space="preserve"> </v>
      </c>
      <c r="E182" s="26" t="str">
        <f>IF(B182&gt;0,(VLOOKUP($B182,'[1]Engag Pup'!$A$10:$G$109,3,FALSE))," ")</f>
        <v xml:space="preserve"> </v>
      </c>
      <c r="F182" s="27" t="str">
        <f>IF(B182&gt;0,(VLOOKUP($B182,'[1]Engag Pup'!$A$10:$G$109,4,FALSE))," ")</f>
        <v xml:space="preserve"> </v>
      </c>
      <c r="G182" s="28" t="str">
        <f>IF(B182&gt;0,(VLOOKUP($B182,'[1]Engag Pup'!$A$10:$G$109,5,FALSE))," ")</f>
        <v xml:space="preserve"> </v>
      </c>
      <c r="H182" s="29" t="str">
        <f>IF(B182&gt;0,(VLOOKUP($B182,'[1]Engag Pup'!$A$10:$G$109,6,FALSE))," ")</f>
        <v xml:space="preserve"> </v>
      </c>
      <c r="I182" s="38"/>
      <c r="J182" s="29" t="str">
        <f>IF(B182&gt;0,(VLOOKUP($B182,'[1]Engag Pup'!$A$10:$I$109,9,FALSE))," ")</f>
        <v xml:space="preserve"> </v>
      </c>
      <c r="K182" s="37" t="str">
        <f t="shared" si="15"/>
        <v xml:space="preserve"> </v>
      </c>
      <c r="L182" s="31" t="str">
        <f>IF(COUNTIF($G$10:$G182,G182)&lt;2,$G182," ")</f>
        <v xml:space="preserve"> </v>
      </c>
      <c r="M182" s="32">
        <f t="shared" si="16"/>
        <v>71</v>
      </c>
      <c r="N182" s="31" t="str">
        <f>IF(COUNTIF($G$10:$G182,I182)&lt;3,$G182," ")</f>
        <v xml:space="preserve"> </v>
      </c>
      <c r="O182" s="33">
        <f t="shared" si="17"/>
        <v>71</v>
      </c>
      <c r="P182" s="33" t="str">
        <f t="shared" si="18"/>
        <v/>
      </c>
      <c r="Q182" s="33">
        <f t="shared" si="19"/>
        <v>1000</v>
      </c>
    </row>
    <row r="183" spans="1:17" ht="13.5" x14ac:dyDescent="0.25">
      <c r="A183" s="23">
        <v>72</v>
      </c>
      <c r="B183" s="23"/>
      <c r="C183" s="24" t="e">
        <f>IF(A183&gt;0,(VLOOKUP($A81,'[1]Engag Pre'!$A$10:$G$74,3,FALSE))," ")</f>
        <v>#N/A</v>
      </c>
      <c r="D183" s="25" t="str">
        <f>IF(B183&gt;0,(VLOOKUP($B183,'[1]Engag Pup'!$A$10:$G$109,7,FALSE))," ")</f>
        <v xml:space="preserve"> </v>
      </c>
      <c r="E183" s="26" t="str">
        <f>IF(B183&gt;0,(VLOOKUP($B183,'[1]Engag Pup'!$A$10:$G$109,3,FALSE))," ")</f>
        <v xml:space="preserve"> </v>
      </c>
      <c r="F183" s="27" t="str">
        <f>IF(B183&gt;0,(VLOOKUP($B183,'[1]Engag Pup'!$A$10:$G$109,4,FALSE))," ")</f>
        <v xml:space="preserve"> </v>
      </c>
      <c r="G183" s="28" t="str">
        <f>IF(B183&gt;0,(VLOOKUP($B183,'[1]Engag Pup'!$A$10:$G$109,5,FALSE))," ")</f>
        <v xml:space="preserve"> </v>
      </c>
      <c r="H183" s="29" t="str">
        <f>IF(B183&gt;0,(VLOOKUP($B183,'[1]Engag Pup'!$A$10:$G$109,6,FALSE))," ")</f>
        <v xml:space="preserve"> </v>
      </c>
      <c r="I183" s="38"/>
      <c r="J183" s="29" t="str">
        <f>IF(B183&gt;0,(VLOOKUP($B183,'[1]Engag Pup'!$A$10:$I$109,9,FALSE))," ")</f>
        <v xml:space="preserve"> </v>
      </c>
      <c r="K183" s="37" t="str">
        <f t="shared" si="15"/>
        <v xml:space="preserve"> </v>
      </c>
      <c r="L183" s="31" t="str">
        <f>IF(COUNTIF($G$10:$G183,G183)&lt;2,$G183," ")</f>
        <v xml:space="preserve"> </v>
      </c>
      <c r="M183" s="32">
        <f t="shared" si="16"/>
        <v>72</v>
      </c>
      <c r="N183" s="31" t="str">
        <f>IF(COUNTIF($G$10:$G183,I183)&lt;3,$G183," ")</f>
        <v xml:space="preserve"> </v>
      </c>
      <c r="O183" s="33">
        <f t="shared" si="17"/>
        <v>72</v>
      </c>
      <c r="P183" s="33" t="str">
        <f t="shared" si="18"/>
        <v/>
      </c>
      <c r="Q183" s="33">
        <f t="shared" si="19"/>
        <v>1000</v>
      </c>
    </row>
    <row r="184" spans="1:17" ht="13.5" x14ac:dyDescent="0.25">
      <c r="A184" s="23">
        <v>73</v>
      </c>
      <c r="B184" s="23"/>
      <c r="C184" s="24" t="e">
        <f>IF(A184&gt;0,(VLOOKUP($A82,'[1]Engag Pre'!$A$10:$G$74,3,FALSE))," ")</f>
        <v>#N/A</v>
      </c>
      <c r="D184" s="25" t="str">
        <f>IF(B184&gt;0,(VLOOKUP($B184,'[1]Engag Pup'!$A$10:$G$109,7,FALSE))," ")</f>
        <v xml:space="preserve"> </v>
      </c>
      <c r="E184" s="26" t="str">
        <f>IF(B184&gt;0,(VLOOKUP($B184,'[1]Engag Pup'!$A$10:$G$109,3,FALSE))," ")</f>
        <v xml:space="preserve"> </v>
      </c>
      <c r="F184" s="27" t="str">
        <f>IF(B184&gt;0,(VLOOKUP($B184,'[1]Engag Pup'!$A$10:$G$109,4,FALSE))," ")</f>
        <v xml:space="preserve"> </v>
      </c>
      <c r="G184" s="28" t="str">
        <f>IF(B184&gt;0,(VLOOKUP($B184,'[1]Engag Pup'!$A$10:$G$109,5,FALSE))," ")</f>
        <v xml:space="preserve"> </v>
      </c>
      <c r="H184" s="29" t="str">
        <f>IF(B184&gt;0,(VLOOKUP($B184,'[1]Engag Pup'!$A$10:$G$109,6,FALSE))," ")</f>
        <v xml:space="preserve"> </v>
      </c>
      <c r="I184" s="38"/>
      <c r="J184" s="29" t="str">
        <f>IF(B184&gt;0,(VLOOKUP($B184,'[1]Engag Pup'!$A$10:$I$109,9,FALSE))," ")</f>
        <v xml:space="preserve"> </v>
      </c>
      <c r="K184" s="37" t="str">
        <f t="shared" si="15"/>
        <v xml:space="preserve"> </v>
      </c>
      <c r="L184" s="31" t="str">
        <f>IF(COUNTIF($G$10:$G184,G184)&lt;2,$G184," ")</f>
        <v xml:space="preserve"> </v>
      </c>
      <c r="M184" s="32">
        <f t="shared" si="16"/>
        <v>73</v>
      </c>
      <c r="N184" s="31" t="str">
        <f>IF(COUNTIF($G$10:$G184,I184)&lt;3,$G184," ")</f>
        <v xml:space="preserve"> </v>
      </c>
      <c r="O184" s="33">
        <f t="shared" si="17"/>
        <v>73</v>
      </c>
      <c r="P184" s="33" t="str">
        <f t="shared" si="18"/>
        <v/>
      </c>
      <c r="Q184" s="33">
        <f t="shared" si="19"/>
        <v>1000</v>
      </c>
    </row>
    <row r="185" spans="1:17" ht="13.5" x14ac:dyDescent="0.25">
      <c r="A185" s="23">
        <v>74</v>
      </c>
      <c r="B185" s="23"/>
      <c r="C185" s="24" t="e">
        <f>IF(A185&gt;0,(VLOOKUP($A83,'[1]Engag Pre'!$A$10:$G$74,3,FALSE))," ")</f>
        <v>#N/A</v>
      </c>
      <c r="D185" s="25" t="str">
        <f>IF(B185&gt;0,(VLOOKUP($B185,'[1]Engag Pup'!$A$10:$G$109,7,FALSE))," ")</f>
        <v xml:space="preserve"> </v>
      </c>
      <c r="E185" s="26" t="str">
        <f>IF(B185&gt;0,(VLOOKUP($B185,'[1]Engag Pup'!$A$10:$G$109,3,FALSE))," ")</f>
        <v xml:space="preserve"> </v>
      </c>
      <c r="F185" s="27" t="str">
        <f>IF(B185&gt;0,(VLOOKUP($B185,'[1]Engag Pup'!$A$10:$G$109,4,FALSE))," ")</f>
        <v xml:space="preserve"> </v>
      </c>
      <c r="G185" s="28" t="str">
        <f>IF(B185&gt;0,(VLOOKUP($B185,'[1]Engag Pup'!$A$10:$G$109,5,FALSE))," ")</f>
        <v xml:space="preserve"> </v>
      </c>
      <c r="H185" s="29" t="str">
        <f>IF(B185&gt;0,(VLOOKUP($B185,'[1]Engag Pup'!$A$10:$G$109,6,FALSE))," ")</f>
        <v xml:space="preserve"> </v>
      </c>
      <c r="I185" s="38"/>
      <c r="J185" s="29" t="str">
        <f>IF(B185&gt;0,(VLOOKUP($B185,'[1]Engag Pup'!$A$10:$I$109,9,FALSE))," ")</f>
        <v xml:space="preserve"> </v>
      </c>
      <c r="K185" s="37" t="str">
        <f t="shared" si="15"/>
        <v xml:space="preserve"> </v>
      </c>
      <c r="L185" s="31" t="str">
        <f>IF(COUNTIF($G$10:$G185,G185)&lt;2,$G185," ")</f>
        <v xml:space="preserve"> </v>
      </c>
      <c r="M185" s="32">
        <f t="shared" si="16"/>
        <v>74</v>
      </c>
      <c r="N185" s="31" t="str">
        <f>IF(COUNTIF($G$10:$G185,I185)&lt;3,$G185," ")</f>
        <v xml:space="preserve"> </v>
      </c>
      <c r="O185" s="33">
        <f t="shared" si="17"/>
        <v>74</v>
      </c>
      <c r="P185" s="33" t="str">
        <f t="shared" si="18"/>
        <v/>
      </c>
      <c r="Q185" s="33">
        <f t="shared" si="19"/>
        <v>1000</v>
      </c>
    </row>
    <row r="186" spans="1:17" ht="13.5" x14ac:dyDescent="0.25">
      <c r="A186" s="23">
        <v>75</v>
      </c>
      <c r="B186" s="23"/>
      <c r="C186" s="24" t="e">
        <f>IF(A186&gt;0,(VLOOKUP($A84,'[1]Engag Pre'!$A$10:$G$74,3,FALSE))," ")</f>
        <v>#N/A</v>
      </c>
      <c r="D186" s="25" t="str">
        <f>IF(B186&gt;0,(VLOOKUP($B186,'[1]Engag Pup'!$A$10:$G$109,7,FALSE))," ")</f>
        <v xml:space="preserve"> </v>
      </c>
      <c r="E186" s="26" t="str">
        <f>IF(B186&gt;0,(VLOOKUP($B186,'[1]Engag Pup'!$A$10:$G$109,3,FALSE))," ")</f>
        <v xml:space="preserve"> </v>
      </c>
      <c r="F186" s="27" t="str">
        <f>IF(B186&gt;0,(VLOOKUP($B186,'[1]Engag Pup'!$A$10:$G$109,4,FALSE))," ")</f>
        <v xml:space="preserve"> </v>
      </c>
      <c r="G186" s="28" t="str">
        <f>IF(B186&gt;0,(VLOOKUP($B186,'[1]Engag Pup'!$A$10:$G$109,5,FALSE))," ")</f>
        <v xml:space="preserve"> </v>
      </c>
      <c r="H186" s="29" t="str">
        <f>IF(B186&gt;0,(VLOOKUP($B186,'[1]Engag Pup'!$A$10:$G$109,6,FALSE))," ")</f>
        <v xml:space="preserve"> </v>
      </c>
      <c r="I186" s="38"/>
      <c r="J186" s="29" t="str">
        <f>IF(B186&gt;0,(VLOOKUP($B186,'[1]Engag Pup'!$A$10:$I$109,9,FALSE))," ")</f>
        <v xml:space="preserve"> </v>
      </c>
      <c r="K186" s="37" t="str">
        <f t="shared" si="15"/>
        <v xml:space="preserve"> </v>
      </c>
      <c r="L186" s="31" t="str">
        <f>IF(COUNTIF($G$10:$G186,G186)&lt;2,$G186," ")</f>
        <v xml:space="preserve"> </v>
      </c>
      <c r="M186" s="32">
        <f t="shared" si="16"/>
        <v>75</v>
      </c>
      <c r="N186" s="31" t="str">
        <f>IF(COUNTIF($G$10:$G186,I186)&lt;3,$G186," ")</f>
        <v xml:space="preserve"> </v>
      </c>
      <c r="O186" s="33">
        <f t="shared" si="17"/>
        <v>75</v>
      </c>
      <c r="P186" s="33" t="str">
        <f t="shared" si="18"/>
        <v/>
      </c>
      <c r="Q186" s="33">
        <f t="shared" si="19"/>
        <v>1000</v>
      </c>
    </row>
    <row r="187" spans="1:17" ht="13.5" x14ac:dyDescent="0.25">
      <c r="A187" s="23">
        <v>76</v>
      </c>
      <c r="B187" s="23"/>
      <c r="C187" s="24" t="e">
        <f>IF(A187&gt;0,(VLOOKUP($A85,'[1]Engag Pre'!$A$10:$G$74,3,FALSE))," ")</f>
        <v>#N/A</v>
      </c>
      <c r="D187" s="25" t="str">
        <f>IF(B187&gt;0,(VLOOKUP($B187,'[1]Engag Pup'!$A$10:$G$109,7,FALSE))," ")</f>
        <v xml:space="preserve"> </v>
      </c>
      <c r="E187" s="26" t="str">
        <f>IF(B187&gt;0,(VLOOKUP($B187,'[1]Engag Pup'!$A$10:$G$109,3,FALSE))," ")</f>
        <v xml:space="preserve"> </v>
      </c>
      <c r="F187" s="27" t="str">
        <f>IF(B187&gt;0,(VLOOKUP($B187,'[1]Engag Pup'!$A$10:$G$109,4,FALSE))," ")</f>
        <v xml:space="preserve"> </v>
      </c>
      <c r="G187" s="28" t="str">
        <f>IF(B187&gt;0,(VLOOKUP($B187,'[1]Engag Pup'!$A$10:$G$109,5,FALSE))," ")</f>
        <v xml:space="preserve"> </v>
      </c>
      <c r="H187" s="29" t="str">
        <f>IF(B187&gt;0,(VLOOKUP($B187,'[1]Engag Pup'!$A$10:$G$109,6,FALSE))," ")</f>
        <v xml:space="preserve"> </v>
      </c>
      <c r="I187" s="38"/>
      <c r="J187" s="29" t="str">
        <f>IF(B187&gt;0,(VLOOKUP($B187,'[1]Engag Pup'!$A$10:$I$109,9,FALSE))," ")</f>
        <v xml:space="preserve"> </v>
      </c>
      <c r="K187" s="37" t="str">
        <f t="shared" si="15"/>
        <v xml:space="preserve"> </v>
      </c>
      <c r="L187" s="31" t="str">
        <f>IF(COUNTIF($G$10:$G187,G187)&lt;2,$G187," ")</f>
        <v xml:space="preserve"> </v>
      </c>
      <c r="M187" s="32">
        <f t="shared" si="16"/>
        <v>76</v>
      </c>
      <c r="N187" s="31" t="str">
        <f>IF(COUNTIF($G$10:$G187,I187)&lt;3,$G187," ")</f>
        <v xml:space="preserve"> </v>
      </c>
      <c r="O187" s="33">
        <f t="shared" si="17"/>
        <v>76</v>
      </c>
      <c r="P187" s="33" t="str">
        <f t="shared" si="18"/>
        <v/>
      </c>
      <c r="Q187" s="33">
        <f t="shared" si="19"/>
        <v>1000</v>
      </c>
    </row>
    <row r="188" spans="1:17" ht="13.5" x14ac:dyDescent="0.25">
      <c r="A188" s="23">
        <v>77</v>
      </c>
      <c r="B188" s="23"/>
      <c r="C188" s="24" t="e">
        <f>IF(A188&gt;0,(VLOOKUP($A86,'[1]Engag Pre'!$A$10:$G$74,3,FALSE))," ")</f>
        <v>#N/A</v>
      </c>
      <c r="D188" s="25" t="str">
        <f>IF(B188&gt;0,(VLOOKUP($B188,'[1]Engag Pup'!$A$10:$G$109,7,FALSE))," ")</f>
        <v xml:space="preserve"> </v>
      </c>
      <c r="E188" s="26" t="str">
        <f>IF(B188&gt;0,(VLOOKUP($B188,'[1]Engag Pup'!$A$10:$G$109,3,FALSE))," ")</f>
        <v xml:space="preserve"> </v>
      </c>
      <c r="F188" s="27" t="str">
        <f>IF(B188&gt;0,(VLOOKUP($B188,'[1]Engag Pup'!$A$10:$G$109,4,FALSE))," ")</f>
        <v xml:space="preserve"> </v>
      </c>
      <c r="G188" s="28" t="str">
        <f>IF(B188&gt;0,(VLOOKUP($B188,'[1]Engag Pup'!$A$10:$G$109,5,FALSE))," ")</f>
        <v xml:space="preserve"> </v>
      </c>
      <c r="H188" s="29" t="str">
        <f>IF(B188&gt;0,(VLOOKUP($B188,'[1]Engag Pup'!$A$10:$G$109,6,FALSE))," ")</f>
        <v xml:space="preserve"> </v>
      </c>
      <c r="I188" s="38"/>
      <c r="J188" s="29" t="str">
        <f>IF(B188&gt;0,(VLOOKUP($B188,'[1]Engag Pup'!$A$10:$I$109,9,FALSE))," ")</f>
        <v xml:space="preserve"> </v>
      </c>
      <c r="K188" s="37" t="str">
        <f t="shared" si="15"/>
        <v xml:space="preserve"> </v>
      </c>
      <c r="L188" s="31" t="str">
        <f>IF(COUNTIF($G$10:$G188,G188)&lt;2,$G188," ")</f>
        <v xml:space="preserve"> </v>
      </c>
      <c r="M188" s="32">
        <f t="shared" si="16"/>
        <v>77</v>
      </c>
      <c r="N188" s="31" t="str">
        <f>IF(COUNTIF($G$10:$G188,I188)&lt;3,$G188," ")</f>
        <v xml:space="preserve"> </v>
      </c>
      <c r="O188" s="33">
        <f t="shared" si="17"/>
        <v>77</v>
      </c>
      <c r="P188" s="33" t="str">
        <f t="shared" si="18"/>
        <v/>
      </c>
      <c r="Q188" s="33">
        <f t="shared" si="19"/>
        <v>1000</v>
      </c>
    </row>
    <row r="189" spans="1:17" ht="13.5" x14ac:dyDescent="0.25">
      <c r="A189" s="23">
        <v>78</v>
      </c>
      <c r="B189" s="23"/>
      <c r="C189" s="24" t="e">
        <f>IF(A189&gt;0,(VLOOKUP($A87,'[1]Engag Pre'!$A$10:$G$74,3,FALSE))," ")</f>
        <v>#N/A</v>
      </c>
      <c r="D189" s="25" t="str">
        <f>IF(B189&gt;0,(VLOOKUP($B189,'[1]Engag Pup'!$A$10:$G$109,7,FALSE))," ")</f>
        <v xml:space="preserve"> </v>
      </c>
      <c r="E189" s="26" t="str">
        <f>IF(B189&gt;0,(VLOOKUP($B189,'[1]Engag Pup'!$A$10:$G$109,3,FALSE))," ")</f>
        <v xml:space="preserve"> </v>
      </c>
      <c r="F189" s="27" t="str">
        <f>IF(B189&gt;0,(VLOOKUP($B189,'[1]Engag Pup'!$A$10:$G$109,4,FALSE))," ")</f>
        <v xml:space="preserve"> </v>
      </c>
      <c r="G189" s="28" t="str">
        <f>IF(B189&gt;0,(VLOOKUP($B189,'[1]Engag Pup'!$A$10:$G$109,5,FALSE))," ")</f>
        <v xml:space="preserve"> </v>
      </c>
      <c r="H189" s="29" t="str">
        <f>IF(B189&gt;0,(VLOOKUP($B189,'[1]Engag Pup'!$A$10:$G$109,6,FALSE))," ")</f>
        <v xml:space="preserve"> </v>
      </c>
      <c r="I189" s="38"/>
      <c r="J189" s="29" t="str">
        <f>IF(B189&gt;0,(VLOOKUP($B189,'[1]Engag Pup'!$A$10:$I$109,9,FALSE))," ")</f>
        <v xml:space="preserve"> </v>
      </c>
      <c r="K189" s="37" t="str">
        <f t="shared" si="15"/>
        <v xml:space="preserve"> </v>
      </c>
      <c r="L189" s="31" t="str">
        <f>IF(COUNTIF($G$10:$G189,G189)&lt;2,$G189," ")</f>
        <v xml:space="preserve"> </v>
      </c>
      <c r="M189" s="32">
        <f t="shared" si="16"/>
        <v>78</v>
      </c>
      <c r="N189" s="31" t="str">
        <f>IF(COUNTIF($G$10:$G189,I189)&lt;3,$G189," ")</f>
        <v xml:space="preserve"> </v>
      </c>
      <c r="O189" s="33">
        <f t="shared" si="17"/>
        <v>78</v>
      </c>
      <c r="P189" s="33" t="str">
        <f t="shared" si="18"/>
        <v/>
      </c>
      <c r="Q189" s="33">
        <f t="shared" si="19"/>
        <v>1000</v>
      </c>
    </row>
    <row r="190" spans="1:17" ht="13.5" x14ac:dyDescent="0.25">
      <c r="A190" s="23">
        <v>79</v>
      </c>
      <c r="B190" s="23"/>
      <c r="C190" s="24" t="e">
        <f>IF(A190&gt;0,(VLOOKUP($A88,'[1]Engag Pre'!$A$10:$G$74,3,FALSE))," ")</f>
        <v>#N/A</v>
      </c>
      <c r="D190" s="25" t="str">
        <f>IF(B190&gt;0,(VLOOKUP($B190,'[1]Engag Pup'!$A$10:$G$109,7,FALSE))," ")</f>
        <v xml:space="preserve"> </v>
      </c>
      <c r="E190" s="26" t="str">
        <f>IF(B190&gt;0,(VLOOKUP($B190,'[1]Engag Pup'!$A$10:$G$109,3,FALSE))," ")</f>
        <v xml:space="preserve"> </v>
      </c>
      <c r="F190" s="27" t="str">
        <f>IF(B190&gt;0,(VLOOKUP($B190,'[1]Engag Pup'!$A$10:$G$109,4,FALSE))," ")</f>
        <v xml:space="preserve"> </v>
      </c>
      <c r="G190" s="28" t="str">
        <f>IF(B190&gt;0,(VLOOKUP($B190,'[1]Engag Pup'!$A$10:$G$109,5,FALSE))," ")</f>
        <v xml:space="preserve"> </v>
      </c>
      <c r="H190" s="29" t="str">
        <f>IF(B190&gt;0,(VLOOKUP($B190,'[1]Engag Pup'!$A$10:$G$109,6,FALSE))," ")</f>
        <v xml:space="preserve"> </v>
      </c>
      <c r="I190" s="38"/>
      <c r="J190" s="29" t="str">
        <f>IF(B190&gt;0,(VLOOKUP($B190,'[1]Engag Pup'!$A$10:$I$109,9,FALSE))," ")</f>
        <v xml:space="preserve"> </v>
      </c>
      <c r="K190" s="37" t="str">
        <f t="shared" si="15"/>
        <v xml:space="preserve"> </v>
      </c>
      <c r="L190" s="31" t="str">
        <f>IF(COUNTIF($G$10:$G190,G190)&lt;2,$G190," ")</f>
        <v xml:space="preserve"> </v>
      </c>
      <c r="M190" s="32">
        <f t="shared" si="16"/>
        <v>79</v>
      </c>
      <c r="N190" s="31" t="str">
        <f>IF(COUNTIF($G$10:$G190,I190)&lt;3,$G190," ")</f>
        <v xml:space="preserve"> </v>
      </c>
      <c r="O190" s="33">
        <f t="shared" si="17"/>
        <v>79</v>
      </c>
      <c r="P190" s="33" t="str">
        <f t="shared" si="18"/>
        <v/>
      </c>
      <c r="Q190" s="33">
        <f t="shared" si="19"/>
        <v>1000</v>
      </c>
    </row>
    <row r="191" spans="1:17" ht="13.5" x14ac:dyDescent="0.25">
      <c r="A191" s="23">
        <v>80</v>
      </c>
      <c r="B191" s="23"/>
      <c r="C191" s="24" t="e">
        <f>IF(A191&gt;0,(VLOOKUP($A89,'[1]Engag Pre'!$A$10:$G$74,3,FALSE))," ")</f>
        <v>#N/A</v>
      </c>
      <c r="D191" s="25" t="str">
        <f>IF(B191&gt;0,(VLOOKUP($B191,'[1]Engag Pup'!$A$10:$G$109,7,FALSE))," ")</f>
        <v xml:space="preserve"> </v>
      </c>
      <c r="E191" s="26" t="str">
        <f>IF(B191&gt;0,(VLOOKUP($B191,'[1]Engag Pup'!$A$10:$G$109,3,FALSE))," ")</f>
        <v xml:space="preserve"> </v>
      </c>
      <c r="F191" s="27" t="str">
        <f>IF(B191&gt;0,(VLOOKUP($B191,'[1]Engag Pup'!$A$10:$G$109,4,FALSE))," ")</f>
        <v xml:space="preserve"> </v>
      </c>
      <c r="G191" s="28" t="str">
        <f>IF(B191&gt;0,(VLOOKUP($B191,'[1]Engag Pup'!$A$10:$G$109,5,FALSE))," ")</f>
        <v xml:space="preserve"> </v>
      </c>
      <c r="H191" s="29" t="str">
        <f>IF(B191&gt;0,(VLOOKUP($B191,'[1]Engag Pup'!$A$10:$G$109,6,FALSE))," ")</f>
        <v xml:space="preserve"> </v>
      </c>
      <c r="I191" s="38"/>
      <c r="J191" s="29" t="str">
        <f>IF(B191&gt;0,(VLOOKUP($B191,'[1]Engag Pup'!$A$10:$I$109,9,FALSE))," ")</f>
        <v xml:space="preserve"> </v>
      </c>
      <c r="K191" s="37" t="str">
        <f t="shared" si="15"/>
        <v xml:space="preserve"> </v>
      </c>
      <c r="L191" s="31" t="str">
        <f>IF(COUNTIF($G$10:$G191,G191)&lt;2,$G191," ")</f>
        <v xml:space="preserve"> </v>
      </c>
      <c r="M191" s="32">
        <f t="shared" si="16"/>
        <v>80</v>
      </c>
      <c r="N191" s="31" t="str">
        <f>IF(COUNTIF($G$10:$G191,I191)&lt;3,$G191," ")</f>
        <v xml:space="preserve"> </v>
      </c>
      <c r="O191" s="33">
        <f t="shared" si="17"/>
        <v>80</v>
      </c>
      <c r="P191" s="33" t="str">
        <f t="shared" si="18"/>
        <v/>
      </c>
      <c r="Q191" s="33">
        <f t="shared" si="19"/>
        <v>1000</v>
      </c>
    </row>
    <row r="192" spans="1:17" ht="13.5" x14ac:dyDescent="0.25">
      <c r="A192" s="23">
        <v>81</v>
      </c>
      <c r="B192" s="23"/>
      <c r="C192" s="24" t="e">
        <f>IF(A192&gt;0,(VLOOKUP($A90,'[1]Engag Pre'!$A$10:$G$74,3,FALSE))," ")</f>
        <v>#N/A</v>
      </c>
      <c r="D192" s="25" t="str">
        <f>IF(B192&gt;0,(VLOOKUP($B192,'[1]Engag Pup'!$A$10:$G$109,7,FALSE))," ")</f>
        <v xml:space="preserve"> </v>
      </c>
      <c r="E192" s="26" t="str">
        <f>IF(B192&gt;0,(VLOOKUP($B192,'[1]Engag Pup'!$A$10:$G$109,3,FALSE))," ")</f>
        <v xml:space="preserve"> </v>
      </c>
      <c r="F192" s="27" t="str">
        <f>IF(B192&gt;0,(VLOOKUP($B192,'[1]Engag Pup'!$A$10:$G$109,4,FALSE))," ")</f>
        <v xml:space="preserve"> </v>
      </c>
      <c r="G192" s="28" t="str">
        <f>IF(B192&gt;0,(VLOOKUP($B192,'[1]Engag Pup'!$A$10:$G$109,5,FALSE))," ")</f>
        <v xml:space="preserve"> </v>
      </c>
      <c r="H192" s="29" t="str">
        <f>IF(B192&gt;0,(VLOOKUP($B192,'[1]Engag Pup'!$A$10:$G$109,6,FALSE))," ")</f>
        <v xml:space="preserve"> </v>
      </c>
      <c r="I192" s="38"/>
      <c r="J192" s="29" t="str">
        <f>IF(B192&gt;0,(VLOOKUP($B192,'[1]Engag Pup'!$A$10:$I$109,9,FALSE))," ")</f>
        <v xml:space="preserve"> </v>
      </c>
      <c r="K192" s="37" t="str">
        <f t="shared" si="15"/>
        <v xml:space="preserve"> </v>
      </c>
      <c r="L192" s="31" t="str">
        <f>IF(COUNTIF($G$10:$G192,G192)&lt;2,$G192," ")</f>
        <v xml:space="preserve"> </v>
      </c>
      <c r="M192" s="32">
        <f t="shared" si="16"/>
        <v>81</v>
      </c>
      <c r="N192" s="31" t="str">
        <f>IF(COUNTIF($G$10:$G192,I192)&lt;3,$G192," ")</f>
        <v xml:space="preserve"> </v>
      </c>
      <c r="O192" s="33">
        <f t="shared" si="17"/>
        <v>81</v>
      </c>
      <c r="P192" s="33" t="str">
        <f t="shared" si="18"/>
        <v/>
      </c>
      <c r="Q192" s="33">
        <f t="shared" si="19"/>
        <v>1000</v>
      </c>
    </row>
    <row r="193" spans="1:17" ht="13.5" x14ac:dyDescent="0.25">
      <c r="A193" s="23">
        <v>82</v>
      </c>
      <c r="B193" s="23"/>
      <c r="C193" s="24" t="e">
        <f>IF(A193&gt;0,(VLOOKUP($A91,'[1]Engag Pre'!$A$10:$G$74,3,FALSE))," ")</f>
        <v>#N/A</v>
      </c>
      <c r="D193" s="25" t="str">
        <f>IF(B193&gt;0,(VLOOKUP($B193,'[1]Engag Pup'!$A$10:$G$109,7,FALSE))," ")</f>
        <v xml:space="preserve"> </v>
      </c>
      <c r="E193" s="26" t="str">
        <f>IF(B193&gt;0,(VLOOKUP($B193,'[1]Engag Pup'!$A$10:$G$109,3,FALSE))," ")</f>
        <v xml:space="preserve"> </v>
      </c>
      <c r="F193" s="27" t="str">
        <f>IF(B193&gt;0,(VLOOKUP($B193,'[1]Engag Pup'!$A$10:$G$109,4,FALSE))," ")</f>
        <v xml:space="preserve"> </v>
      </c>
      <c r="G193" s="28" t="str">
        <f>IF(B193&gt;0,(VLOOKUP($B193,'[1]Engag Pup'!$A$10:$G$109,5,FALSE))," ")</f>
        <v xml:space="preserve"> </v>
      </c>
      <c r="H193" s="29" t="str">
        <f>IF(B193&gt;0,(VLOOKUP($B193,'[1]Engag Pup'!$A$10:$G$109,6,FALSE))," ")</f>
        <v xml:space="preserve"> </v>
      </c>
      <c r="I193" s="38"/>
      <c r="J193" s="29" t="str">
        <f>IF(B193&gt;0,(VLOOKUP($B193,'[1]Engag Pup'!$A$10:$I$109,9,FALSE))," ")</f>
        <v xml:space="preserve"> </v>
      </c>
      <c r="K193" s="37" t="str">
        <f t="shared" si="15"/>
        <v xml:space="preserve"> </v>
      </c>
      <c r="L193" s="31" t="str">
        <f>IF(COUNTIF($G$10:$G193,G193)&lt;2,$G193," ")</f>
        <v xml:space="preserve"> </v>
      </c>
      <c r="M193" s="32">
        <f t="shared" si="16"/>
        <v>82</v>
      </c>
      <c r="N193" s="31" t="str">
        <f>IF(COUNTIF($G$10:$G193,I193)&lt;3,$G193," ")</f>
        <v xml:space="preserve"> </v>
      </c>
      <c r="O193" s="33">
        <f t="shared" si="17"/>
        <v>82</v>
      </c>
      <c r="P193" s="33" t="str">
        <f t="shared" si="18"/>
        <v/>
      </c>
      <c r="Q193" s="33">
        <f t="shared" si="19"/>
        <v>1000</v>
      </c>
    </row>
    <row r="194" spans="1:17" ht="13.5" x14ac:dyDescent="0.25">
      <c r="A194" s="23">
        <v>83</v>
      </c>
      <c r="B194" s="23"/>
      <c r="C194" s="24" t="e">
        <f>IF(A194&gt;0,(VLOOKUP($A92,'[1]Engag Pre'!$A$10:$G$74,3,FALSE))," ")</f>
        <v>#N/A</v>
      </c>
      <c r="D194" s="25" t="str">
        <f>IF(B194&gt;0,(VLOOKUP($B194,'[1]Engag Pup'!$A$10:$G$109,7,FALSE))," ")</f>
        <v xml:space="preserve"> </v>
      </c>
      <c r="E194" s="26" t="str">
        <f>IF(B194&gt;0,(VLOOKUP($B194,'[1]Engag Pup'!$A$10:$G$109,3,FALSE))," ")</f>
        <v xml:space="preserve"> </v>
      </c>
      <c r="F194" s="27" t="str">
        <f>IF(B194&gt;0,(VLOOKUP($B194,'[1]Engag Pup'!$A$10:$G$109,4,FALSE))," ")</f>
        <v xml:space="preserve"> </v>
      </c>
      <c r="G194" s="28" t="str">
        <f>IF(B194&gt;0,(VLOOKUP($B194,'[1]Engag Pup'!$A$10:$G$109,5,FALSE))," ")</f>
        <v xml:space="preserve"> </v>
      </c>
      <c r="H194" s="29" t="str">
        <f>IF(B194&gt;0,(VLOOKUP($B194,'[1]Engag Pup'!$A$10:$G$109,6,FALSE))," ")</f>
        <v xml:space="preserve"> </v>
      </c>
      <c r="I194" s="38"/>
      <c r="J194" s="29" t="str">
        <f>IF(B194&gt;0,(VLOOKUP($B194,'[1]Engag Pup'!$A$10:$I$109,9,FALSE))," ")</f>
        <v xml:space="preserve"> </v>
      </c>
      <c r="K194" s="37" t="str">
        <f t="shared" si="15"/>
        <v xml:space="preserve"> </v>
      </c>
      <c r="L194" s="31" t="str">
        <f>IF(COUNTIF($G$10:$G194,G194)&lt;2,$G194," ")</f>
        <v xml:space="preserve"> </v>
      </c>
      <c r="M194" s="32">
        <f t="shared" si="16"/>
        <v>83</v>
      </c>
      <c r="N194" s="31" t="str">
        <f>IF(COUNTIF($G$10:$G194,I194)&lt;3,$G194," ")</f>
        <v xml:space="preserve"> </v>
      </c>
      <c r="O194" s="33">
        <f t="shared" si="17"/>
        <v>83</v>
      </c>
      <c r="P194" s="33" t="str">
        <f t="shared" si="18"/>
        <v/>
      </c>
      <c r="Q194" s="33">
        <f t="shared" si="19"/>
        <v>1000</v>
      </c>
    </row>
    <row r="195" spans="1:17" ht="13.5" x14ac:dyDescent="0.25">
      <c r="A195" s="23">
        <v>84</v>
      </c>
      <c r="B195" s="23"/>
      <c r="C195" s="24" t="e">
        <f>IF(A195&gt;0,(VLOOKUP($A93,'[1]Engag Pre'!$A$10:$G$74,3,FALSE))," ")</f>
        <v>#N/A</v>
      </c>
      <c r="D195" s="25" t="str">
        <f>IF(B195&gt;0,(VLOOKUP($B195,'[1]Engag Pup'!$A$10:$G$109,7,FALSE))," ")</f>
        <v xml:space="preserve"> </v>
      </c>
      <c r="E195" s="26" t="str">
        <f>IF(B195&gt;0,(VLOOKUP($B195,'[1]Engag Pup'!$A$10:$G$109,3,FALSE))," ")</f>
        <v xml:space="preserve"> </v>
      </c>
      <c r="F195" s="27" t="str">
        <f>IF(B195&gt;0,(VLOOKUP($B195,'[1]Engag Pup'!$A$10:$G$109,4,FALSE))," ")</f>
        <v xml:space="preserve"> </v>
      </c>
      <c r="G195" s="28" t="str">
        <f>IF(B195&gt;0,(VLOOKUP($B195,'[1]Engag Pup'!$A$10:$G$109,5,FALSE))," ")</f>
        <v xml:space="preserve"> </v>
      </c>
      <c r="H195" s="29" t="str">
        <f>IF(B195&gt;0,(VLOOKUP($B195,'[1]Engag Pup'!$A$10:$G$109,6,FALSE))," ")</f>
        <v xml:space="preserve"> </v>
      </c>
      <c r="I195" s="38"/>
      <c r="J195" s="29" t="str">
        <f>IF(B195&gt;0,(VLOOKUP($B195,'[1]Engag Pup'!$A$10:$I$109,9,FALSE))," ")</f>
        <v xml:space="preserve"> </v>
      </c>
      <c r="K195" s="37" t="str">
        <f t="shared" si="15"/>
        <v xml:space="preserve"> </v>
      </c>
      <c r="L195" s="31" t="str">
        <f>IF(COUNTIF($G$10:$G195,G195)&lt;2,$G195," ")</f>
        <v xml:space="preserve"> </v>
      </c>
      <c r="M195" s="32">
        <f t="shared" si="16"/>
        <v>84</v>
      </c>
      <c r="N195" s="31" t="str">
        <f>IF(COUNTIF($G$10:$G195,I195)&lt;3,$G195," ")</f>
        <v xml:space="preserve"> </v>
      </c>
      <c r="O195" s="33">
        <f t="shared" si="17"/>
        <v>84</v>
      </c>
      <c r="P195" s="33" t="str">
        <f t="shared" si="18"/>
        <v/>
      </c>
      <c r="Q195" s="33">
        <f t="shared" si="19"/>
        <v>1000</v>
      </c>
    </row>
    <row r="196" spans="1:17" ht="13.5" x14ac:dyDescent="0.25">
      <c r="A196" s="23">
        <v>85</v>
      </c>
      <c r="B196" s="23"/>
      <c r="C196" s="24" t="e">
        <f>IF(A196&gt;0,(VLOOKUP($A94,'[1]Engag Pre'!$A$10:$G$74,3,FALSE))," ")</f>
        <v>#N/A</v>
      </c>
      <c r="D196" s="25" t="str">
        <f>IF(B196&gt;0,(VLOOKUP($B196,'[1]Engag Pup'!$A$10:$G$109,7,FALSE))," ")</f>
        <v xml:space="preserve"> </v>
      </c>
      <c r="E196" s="26" t="str">
        <f>IF(B196&gt;0,(VLOOKUP($B196,'[1]Engag Pup'!$A$10:$G$109,3,FALSE))," ")</f>
        <v xml:space="preserve"> </v>
      </c>
      <c r="F196" s="27" t="str">
        <f>IF(B196&gt;0,(VLOOKUP($B196,'[1]Engag Pup'!$A$10:$G$109,4,FALSE))," ")</f>
        <v xml:space="preserve"> </v>
      </c>
      <c r="G196" s="28" t="str">
        <f>IF(B196&gt;0,(VLOOKUP($B196,'[1]Engag Pup'!$A$10:$G$109,5,FALSE))," ")</f>
        <v xml:space="preserve"> </v>
      </c>
      <c r="H196" s="29" t="str">
        <f>IF(B196&gt;0,(VLOOKUP($B196,'[1]Engag Pup'!$A$10:$G$109,6,FALSE))," ")</f>
        <v xml:space="preserve"> </v>
      </c>
      <c r="I196" s="38"/>
      <c r="J196" s="29" t="str">
        <f>IF(B196&gt;0,(VLOOKUP($B196,'[1]Engag Pup'!$A$10:$I$109,9,FALSE))," ")</f>
        <v xml:space="preserve"> </v>
      </c>
      <c r="K196" s="37" t="str">
        <f t="shared" si="15"/>
        <v xml:space="preserve"> </v>
      </c>
      <c r="L196" s="31" t="str">
        <f>IF(COUNTIF($G$10:$G196,G196)&lt;2,$G196," ")</f>
        <v xml:space="preserve"> </v>
      </c>
      <c r="M196" s="32">
        <f t="shared" si="16"/>
        <v>85</v>
      </c>
      <c r="N196" s="31" t="str">
        <f>IF(COUNTIF($G$10:$G196,I196)&lt;3,$G196," ")</f>
        <v xml:space="preserve"> </v>
      </c>
      <c r="O196" s="33">
        <f t="shared" si="17"/>
        <v>85</v>
      </c>
      <c r="P196" s="33" t="str">
        <f t="shared" si="18"/>
        <v/>
      </c>
      <c r="Q196" s="33">
        <f t="shared" si="19"/>
        <v>1000</v>
      </c>
    </row>
    <row r="197" spans="1:17" ht="13.5" x14ac:dyDescent="0.25">
      <c r="A197" s="23">
        <v>86</v>
      </c>
      <c r="B197" s="23"/>
      <c r="C197" s="24" t="e">
        <f>IF(A197&gt;0,(VLOOKUP($A95,'[1]Engag Pre'!$A$10:$G$74,3,FALSE))," ")</f>
        <v>#N/A</v>
      </c>
      <c r="D197" s="25" t="str">
        <f>IF(B197&gt;0,(VLOOKUP($B197,'[1]Engag Pup'!$A$10:$G$109,7,FALSE))," ")</f>
        <v xml:space="preserve"> </v>
      </c>
      <c r="E197" s="26" t="str">
        <f>IF(B197&gt;0,(VLOOKUP($B197,'[1]Engag Pup'!$A$10:$G$109,3,FALSE))," ")</f>
        <v xml:space="preserve"> </v>
      </c>
      <c r="F197" s="27" t="str">
        <f>IF(B197&gt;0,(VLOOKUP($B197,'[1]Engag Pup'!$A$10:$G$109,4,FALSE))," ")</f>
        <v xml:space="preserve"> </v>
      </c>
      <c r="G197" s="28" t="str">
        <f>IF(B197&gt;0,(VLOOKUP($B197,'[1]Engag Pup'!$A$10:$G$109,5,FALSE))," ")</f>
        <v xml:space="preserve"> </v>
      </c>
      <c r="H197" s="29" t="str">
        <f>IF(B197&gt;0,(VLOOKUP($B197,'[1]Engag Pup'!$A$10:$G$109,6,FALSE))," ")</f>
        <v xml:space="preserve"> </v>
      </c>
      <c r="I197" s="38"/>
      <c r="J197" s="29" t="str">
        <f>IF(B197&gt;0,(VLOOKUP($B197,'[1]Engag Pup'!$A$10:$I$109,9,FALSE))," ")</f>
        <v xml:space="preserve"> </v>
      </c>
      <c r="K197" s="37" t="str">
        <f t="shared" si="15"/>
        <v xml:space="preserve"> </v>
      </c>
      <c r="L197" s="31" t="str">
        <f>IF(COUNTIF($G$10:$G197,G197)&lt;2,$G197," ")</f>
        <v xml:space="preserve"> </v>
      </c>
      <c r="M197" s="32">
        <f t="shared" si="16"/>
        <v>86</v>
      </c>
      <c r="N197" s="31" t="str">
        <f>IF(COUNTIF($G$10:$G197,I197)&lt;3,$G197," ")</f>
        <v xml:space="preserve"> </v>
      </c>
      <c r="O197" s="33">
        <f t="shared" si="17"/>
        <v>86</v>
      </c>
      <c r="P197" s="33" t="str">
        <f t="shared" si="18"/>
        <v/>
      </c>
      <c r="Q197" s="33">
        <f t="shared" si="19"/>
        <v>1000</v>
      </c>
    </row>
    <row r="198" spans="1:17" ht="13.5" x14ac:dyDescent="0.25">
      <c r="A198" s="23">
        <v>87</v>
      </c>
      <c r="B198" s="23"/>
      <c r="C198" s="24" t="e">
        <f>IF(A198&gt;0,(VLOOKUP($A96,'[1]Engag Pre'!$A$10:$G$74,3,FALSE))," ")</f>
        <v>#N/A</v>
      </c>
      <c r="D198" s="25" t="str">
        <f>IF(B198&gt;0,(VLOOKUP($B198,'[1]Engag Pup'!$A$10:$G$109,7,FALSE))," ")</f>
        <v xml:space="preserve"> </v>
      </c>
      <c r="E198" s="26" t="str">
        <f>IF(B198&gt;0,(VLOOKUP($B198,'[1]Engag Pup'!$A$10:$G$109,3,FALSE))," ")</f>
        <v xml:space="preserve"> </v>
      </c>
      <c r="F198" s="27" t="str">
        <f>IF(B198&gt;0,(VLOOKUP($B198,'[1]Engag Pup'!$A$10:$G$109,4,FALSE))," ")</f>
        <v xml:space="preserve"> </v>
      </c>
      <c r="G198" s="28" t="str">
        <f>IF(B198&gt;0,(VLOOKUP($B198,'[1]Engag Pup'!$A$10:$G$109,5,FALSE))," ")</f>
        <v xml:space="preserve"> </v>
      </c>
      <c r="H198" s="29" t="str">
        <f>IF(B198&gt;0,(VLOOKUP($B198,'[1]Engag Pup'!$A$10:$G$109,6,FALSE))," ")</f>
        <v xml:space="preserve"> </v>
      </c>
      <c r="I198" s="38"/>
      <c r="J198" s="29" t="str">
        <f>IF(B198&gt;0,(VLOOKUP($B198,'[1]Engag Pup'!$A$10:$I$109,9,FALSE))," ")</f>
        <v xml:space="preserve"> </v>
      </c>
      <c r="K198" s="37" t="str">
        <f t="shared" si="15"/>
        <v xml:space="preserve"> </v>
      </c>
      <c r="L198" s="31" t="str">
        <f>IF(COUNTIF($G$10:$G198,G198)&lt;2,$G198," ")</f>
        <v xml:space="preserve"> </v>
      </c>
      <c r="M198" s="32">
        <f t="shared" si="16"/>
        <v>87</v>
      </c>
      <c r="N198" s="31" t="str">
        <f>IF(COUNTIF($G$10:$G198,I198)&lt;3,$G198," ")</f>
        <v xml:space="preserve"> </v>
      </c>
      <c r="O198" s="33">
        <f t="shared" si="17"/>
        <v>87</v>
      </c>
      <c r="P198" s="33" t="str">
        <f t="shared" si="18"/>
        <v/>
      </c>
      <c r="Q198" s="33">
        <f t="shared" si="19"/>
        <v>1000</v>
      </c>
    </row>
    <row r="199" spans="1:17" ht="13.5" x14ac:dyDescent="0.25">
      <c r="A199" s="23">
        <v>88</v>
      </c>
      <c r="B199" s="23"/>
      <c r="C199" s="24" t="e">
        <f>IF(A199&gt;0,(VLOOKUP($A97,'[1]Engag Pre'!$A$10:$G$74,3,FALSE))," ")</f>
        <v>#N/A</v>
      </c>
      <c r="D199" s="25" t="str">
        <f>IF(B199&gt;0,(VLOOKUP($B199,'[1]Engag Pup'!$A$10:$G$109,7,FALSE))," ")</f>
        <v xml:space="preserve"> </v>
      </c>
      <c r="E199" s="26" t="str">
        <f>IF(B199&gt;0,(VLOOKUP($B199,'[1]Engag Pup'!$A$10:$G$109,3,FALSE))," ")</f>
        <v xml:space="preserve"> </v>
      </c>
      <c r="F199" s="27" t="str">
        <f>IF(B199&gt;0,(VLOOKUP($B199,'[1]Engag Pup'!$A$10:$G$109,4,FALSE))," ")</f>
        <v xml:space="preserve"> </v>
      </c>
      <c r="G199" s="28" t="str">
        <f>IF(B199&gt;0,(VLOOKUP($B199,'[1]Engag Pup'!$A$10:$G$109,5,FALSE))," ")</f>
        <v xml:space="preserve"> </v>
      </c>
      <c r="H199" s="29" t="str">
        <f>IF(B199&gt;0,(VLOOKUP($B199,'[1]Engag Pup'!$A$10:$G$109,6,FALSE))," ")</f>
        <v xml:space="preserve"> </v>
      </c>
      <c r="I199" s="38"/>
      <c r="J199" s="29" t="str">
        <f>IF(B199&gt;0,(VLOOKUP($B199,'[1]Engag Pup'!$A$10:$I$109,9,FALSE))," ")</f>
        <v xml:space="preserve"> </v>
      </c>
      <c r="K199" s="37" t="str">
        <f t="shared" si="15"/>
        <v xml:space="preserve"> </v>
      </c>
      <c r="L199" s="31" t="str">
        <f>IF(COUNTIF($G$10:$G199,G199)&lt;2,$G199," ")</f>
        <v xml:space="preserve"> </v>
      </c>
      <c r="M199" s="32">
        <f t="shared" si="16"/>
        <v>88</v>
      </c>
      <c r="N199" s="31" t="str">
        <f>IF(COUNTIF($G$10:$G199,I199)&lt;3,$G199," ")</f>
        <v xml:space="preserve"> </v>
      </c>
      <c r="O199" s="33">
        <f t="shared" si="17"/>
        <v>88</v>
      </c>
      <c r="P199" s="33" t="str">
        <f t="shared" si="18"/>
        <v/>
      </c>
      <c r="Q199" s="33">
        <f t="shared" si="19"/>
        <v>1000</v>
      </c>
    </row>
    <row r="200" spans="1:17" ht="13.5" x14ac:dyDescent="0.25">
      <c r="A200" s="23">
        <v>89</v>
      </c>
      <c r="B200" s="23"/>
      <c r="C200" s="24" t="e">
        <f>IF(A200&gt;0,(VLOOKUP($A98,'[1]Engag Pre'!$A$10:$G$74,3,FALSE))," ")</f>
        <v>#N/A</v>
      </c>
      <c r="D200" s="25" t="str">
        <f>IF(B200&gt;0,(VLOOKUP($B200,'[1]Engag Pup'!$A$10:$G$109,7,FALSE))," ")</f>
        <v xml:space="preserve"> </v>
      </c>
      <c r="E200" s="26" t="str">
        <f>IF(B200&gt;0,(VLOOKUP($B200,'[1]Engag Pup'!$A$10:$G$109,3,FALSE))," ")</f>
        <v xml:space="preserve"> </v>
      </c>
      <c r="F200" s="27" t="str">
        <f>IF(B200&gt;0,(VLOOKUP($B200,'[1]Engag Pup'!$A$10:$G$109,4,FALSE))," ")</f>
        <v xml:space="preserve"> </v>
      </c>
      <c r="G200" s="28" t="str">
        <f>IF(B200&gt;0,(VLOOKUP($B200,'[1]Engag Pup'!$A$10:$G$109,5,FALSE))," ")</f>
        <v xml:space="preserve"> </v>
      </c>
      <c r="H200" s="29" t="str">
        <f>IF(B200&gt;0,(VLOOKUP($B200,'[1]Engag Pup'!$A$10:$G$109,6,FALSE))," ")</f>
        <v xml:space="preserve"> </v>
      </c>
      <c r="I200" s="38"/>
      <c r="J200" s="29" t="str">
        <f>IF(B200&gt;0,(VLOOKUP($B200,'[1]Engag Pup'!$A$10:$I$109,9,FALSE))," ")</f>
        <v xml:space="preserve"> </v>
      </c>
      <c r="K200" s="37" t="str">
        <f t="shared" si="15"/>
        <v xml:space="preserve"> </v>
      </c>
      <c r="L200" s="31" t="str">
        <f>IF(COUNTIF($G$10:$G200,G200)&lt;2,$G200," ")</f>
        <v xml:space="preserve"> </v>
      </c>
      <c r="M200" s="32">
        <f t="shared" si="16"/>
        <v>89</v>
      </c>
      <c r="N200" s="31" t="str">
        <f>IF(COUNTIF($G$10:$G200,I200)&lt;3,$G200," ")</f>
        <v xml:space="preserve"> </v>
      </c>
      <c r="O200" s="33">
        <f t="shared" si="17"/>
        <v>89</v>
      </c>
      <c r="P200" s="33" t="str">
        <f t="shared" si="18"/>
        <v/>
      </c>
      <c r="Q200" s="33">
        <f t="shared" si="19"/>
        <v>1000</v>
      </c>
    </row>
    <row r="201" spans="1:17" ht="13.5" x14ac:dyDescent="0.25">
      <c r="A201" s="23">
        <v>90</v>
      </c>
      <c r="B201" s="23"/>
      <c r="C201" s="24" t="e">
        <f>IF(A201&gt;0,(VLOOKUP($A99,'[1]Engag Pre'!$A$10:$G$74,3,FALSE))," ")</f>
        <v>#N/A</v>
      </c>
      <c r="D201" s="25" t="str">
        <f>IF(B201&gt;0,(VLOOKUP($B201,'[1]Engag Pup'!$A$10:$G$109,7,FALSE))," ")</f>
        <v xml:space="preserve"> </v>
      </c>
      <c r="E201" s="26" t="str">
        <f>IF(B201&gt;0,(VLOOKUP($B201,'[1]Engag Pup'!$A$10:$G$109,3,FALSE))," ")</f>
        <v xml:space="preserve"> </v>
      </c>
      <c r="F201" s="27" t="str">
        <f>IF(B201&gt;0,(VLOOKUP($B201,'[1]Engag Pup'!$A$10:$G$109,4,FALSE))," ")</f>
        <v xml:space="preserve"> </v>
      </c>
      <c r="G201" s="28" t="str">
        <f>IF(B201&gt;0,(VLOOKUP($B201,'[1]Engag Pup'!$A$10:$G$109,5,FALSE))," ")</f>
        <v xml:space="preserve"> </v>
      </c>
      <c r="H201" s="29" t="str">
        <f>IF(B201&gt;0,(VLOOKUP($B201,'[1]Engag Pup'!$A$10:$G$109,6,FALSE))," ")</f>
        <v xml:space="preserve"> </v>
      </c>
      <c r="I201" s="38"/>
      <c r="J201" s="29" t="str">
        <f>IF(B201&gt;0,(VLOOKUP($B201,'[1]Engag Pup'!$A$10:$I$109,9,FALSE))," ")</f>
        <v xml:space="preserve"> </v>
      </c>
      <c r="K201" s="37" t="str">
        <f t="shared" si="15"/>
        <v xml:space="preserve"> </v>
      </c>
      <c r="L201" s="31" t="str">
        <f>IF(COUNTIF($G$10:$G201,G201)&lt;2,$G201," ")</f>
        <v xml:space="preserve"> </v>
      </c>
      <c r="M201" s="32">
        <f t="shared" si="16"/>
        <v>90</v>
      </c>
      <c r="N201" s="31" t="str">
        <f>IF(COUNTIF($G$10:$G201,I201)&lt;3,$G201," ")</f>
        <v xml:space="preserve"> </v>
      </c>
      <c r="O201" s="33">
        <f t="shared" si="17"/>
        <v>90</v>
      </c>
      <c r="P201" s="33" t="str">
        <f t="shared" si="18"/>
        <v/>
      </c>
      <c r="Q201" s="33">
        <f t="shared" si="19"/>
        <v>1000</v>
      </c>
    </row>
    <row r="202" spans="1:17" ht="13.5" x14ac:dyDescent="0.25">
      <c r="A202" s="23">
        <v>91</v>
      </c>
      <c r="B202" s="23"/>
      <c r="C202" s="24" t="e">
        <f>IF(A202&gt;0,(VLOOKUP($A100,'[1]Engag Pre'!$A$10:$G$74,3,FALSE))," ")</f>
        <v>#N/A</v>
      </c>
      <c r="D202" s="25" t="str">
        <f>IF(B202&gt;0,(VLOOKUP($B202,'[1]Engag Pup'!$A$10:$G$109,7,FALSE))," ")</f>
        <v xml:space="preserve"> </v>
      </c>
      <c r="E202" s="26" t="str">
        <f>IF(B202&gt;0,(VLOOKUP($B202,'[1]Engag Pup'!$A$10:$G$109,3,FALSE))," ")</f>
        <v xml:space="preserve"> </v>
      </c>
      <c r="F202" s="27" t="str">
        <f>IF(B202&gt;0,(VLOOKUP($B202,'[1]Engag Pup'!$A$10:$G$109,4,FALSE))," ")</f>
        <v xml:space="preserve"> </v>
      </c>
      <c r="G202" s="28" t="str">
        <f>IF(B202&gt;0,(VLOOKUP($B202,'[1]Engag Pup'!$A$10:$G$109,5,FALSE))," ")</f>
        <v xml:space="preserve"> </v>
      </c>
      <c r="H202" s="29" t="str">
        <f>IF(B202&gt;0,(VLOOKUP($B202,'[1]Engag Pup'!$A$10:$G$109,6,FALSE))," ")</f>
        <v xml:space="preserve"> </v>
      </c>
      <c r="I202" s="38"/>
      <c r="J202" s="29" t="str">
        <f>IF(B202&gt;0,(VLOOKUP($B202,'[1]Engag Pup'!$A$10:$I$109,9,FALSE))," ")</f>
        <v xml:space="preserve"> </v>
      </c>
      <c r="K202" s="37" t="str">
        <f t="shared" si="15"/>
        <v xml:space="preserve"> </v>
      </c>
      <c r="L202" s="31" t="str">
        <f>IF(COUNTIF($G$10:$G202,G202)&lt;2,$G202," ")</f>
        <v xml:space="preserve"> </v>
      </c>
      <c r="M202" s="32">
        <f t="shared" si="16"/>
        <v>91</v>
      </c>
      <c r="N202" s="31" t="str">
        <f>IF(COUNTIF($G$10:$G202,I202)&lt;3,$G202," ")</f>
        <v xml:space="preserve"> </v>
      </c>
      <c r="O202" s="33">
        <f t="shared" si="17"/>
        <v>91</v>
      </c>
      <c r="P202" s="33" t="str">
        <f t="shared" si="18"/>
        <v/>
      </c>
      <c r="Q202" s="33">
        <f t="shared" si="19"/>
        <v>1000</v>
      </c>
    </row>
    <row r="203" spans="1:17" ht="13.5" x14ac:dyDescent="0.25">
      <c r="A203" s="23">
        <v>92</v>
      </c>
      <c r="B203" s="23"/>
      <c r="C203" s="24" t="e">
        <f>IF(A203&gt;0,(VLOOKUP($A101,'[1]Engag Pre'!$A$10:$G$74,3,FALSE))," ")</f>
        <v>#N/A</v>
      </c>
      <c r="D203" s="25" t="str">
        <f>IF(B203&gt;0,(VLOOKUP($B203,'[1]Engag Pup'!$A$10:$G$109,7,FALSE))," ")</f>
        <v xml:space="preserve"> </v>
      </c>
      <c r="E203" s="26" t="str">
        <f>IF(B203&gt;0,(VLOOKUP($B203,'[1]Engag Pup'!$A$10:$G$109,3,FALSE))," ")</f>
        <v xml:space="preserve"> </v>
      </c>
      <c r="F203" s="27" t="str">
        <f>IF(B203&gt;0,(VLOOKUP($B203,'[1]Engag Pup'!$A$10:$G$109,4,FALSE))," ")</f>
        <v xml:space="preserve"> </v>
      </c>
      <c r="G203" s="28" t="str">
        <f>IF(B203&gt;0,(VLOOKUP($B203,'[1]Engag Pup'!$A$10:$G$109,5,FALSE))," ")</f>
        <v xml:space="preserve"> </v>
      </c>
      <c r="H203" s="29" t="str">
        <f>IF(B203&gt;0,(VLOOKUP($B203,'[1]Engag Pup'!$A$10:$G$109,6,FALSE))," ")</f>
        <v xml:space="preserve"> </v>
      </c>
      <c r="I203" s="38"/>
      <c r="J203" s="29" t="str">
        <f>IF(B203&gt;0,(VLOOKUP($B203,'[1]Engag Pup'!$A$10:$I$109,9,FALSE))," ")</f>
        <v xml:space="preserve"> </v>
      </c>
      <c r="K203" s="37" t="str">
        <f t="shared" si="15"/>
        <v xml:space="preserve"> </v>
      </c>
      <c r="L203" s="31" t="str">
        <f>IF(COUNTIF($G$10:$G203,G203)&lt;2,$G203," ")</f>
        <v xml:space="preserve"> </v>
      </c>
      <c r="M203" s="32">
        <f t="shared" si="16"/>
        <v>92</v>
      </c>
      <c r="N203" s="31" t="str">
        <f>IF(COUNTIF($G$10:$G203,I203)&lt;3,$G203," ")</f>
        <v xml:space="preserve"> </v>
      </c>
      <c r="O203" s="33">
        <f t="shared" si="17"/>
        <v>92</v>
      </c>
      <c r="P203" s="33" t="str">
        <f t="shared" si="18"/>
        <v/>
      </c>
      <c r="Q203" s="33">
        <f t="shared" si="19"/>
        <v>1000</v>
      </c>
    </row>
    <row r="204" spans="1:17" ht="13.5" x14ac:dyDescent="0.25">
      <c r="A204" s="23">
        <v>93</v>
      </c>
      <c r="B204" s="23"/>
      <c r="C204" s="24" t="e">
        <f>IF(A204&gt;0,(VLOOKUP($A102,'[1]Engag Pre'!$A$10:$G$74,3,FALSE))," ")</f>
        <v>#N/A</v>
      </c>
      <c r="D204" s="25" t="str">
        <f>IF(B204&gt;0,(VLOOKUP($B204,'[1]Engag Pup'!$A$10:$G$109,7,FALSE))," ")</f>
        <v xml:space="preserve"> </v>
      </c>
      <c r="E204" s="26" t="str">
        <f>IF(B204&gt;0,(VLOOKUP($B204,'[1]Engag Pup'!$A$10:$G$109,3,FALSE))," ")</f>
        <v xml:space="preserve"> </v>
      </c>
      <c r="F204" s="27" t="str">
        <f>IF(B204&gt;0,(VLOOKUP($B204,'[1]Engag Pup'!$A$10:$G$109,4,FALSE))," ")</f>
        <v xml:space="preserve"> </v>
      </c>
      <c r="G204" s="28" t="str">
        <f>IF(B204&gt;0,(VLOOKUP($B204,'[1]Engag Pup'!$A$10:$G$109,5,FALSE))," ")</f>
        <v xml:space="preserve"> </v>
      </c>
      <c r="H204" s="29" t="str">
        <f>IF(B204&gt;0,(VLOOKUP($B204,'[1]Engag Pup'!$A$10:$G$109,6,FALSE))," ")</f>
        <v xml:space="preserve"> </v>
      </c>
      <c r="I204" s="38"/>
      <c r="J204" s="29" t="str">
        <f>IF(B204&gt;0,(VLOOKUP($B204,'[1]Engag Pup'!$A$10:$I$109,9,FALSE))," ")</f>
        <v xml:space="preserve"> </v>
      </c>
      <c r="K204" s="37" t="str">
        <f t="shared" si="15"/>
        <v xml:space="preserve"> </v>
      </c>
      <c r="L204" s="31" t="str">
        <f>IF(COUNTIF($G$10:$G204,G204)&lt;2,$G204," ")</f>
        <v xml:space="preserve"> </v>
      </c>
      <c r="M204" s="32">
        <f t="shared" si="16"/>
        <v>93</v>
      </c>
      <c r="N204" s="31" t="str">
        <f>IF(COUNTIF($G$10:$G204,I204)&lt;3,$G204," ")</f>
        <v xml:space="preserve"> </v>
      </c>
      <c r="O204" s="33">
        <f t="shared" si="17"/>
        <v>93</v>
      </c>
      <c r="P204" s="33" t="str">
        <f t="shared" si="18"/>
        <v/>
      </c>
      <c r="Q204" s="33">
        <f t="shared" si="19"/>
        <v>1000</v>
      </c>
    </row>
    <row r="205" spans="1:17" ht="13.5" x14ac:dyDescent="0.25">
      <c r="A205" s="23">
        <v>94</v>
      </c>
      <c r="B205" s="23"/>
      <c r="C205" s="24" t="e">
        <f>IF(A205&gt;0,(VLOOKUP($A103,'[1]Engag Pre'!$A$10:$G$74,3,FALSE))," ")</f>
        <v>#N/A</v>
      </c>
      <c r="D205" s="25" t="str">
        <f>IF(B205&gt;0,(VLOOKUP($B205,'[1]Engag Pup'!$A$10:$G$109,7,FALSE))," ")</f>
        <v xml:space="preserve"> </v>
      </c>
      <c r="E205" s="26" t="str">
        <f>IF(B205&gt;0,(VLOOKUP($B205,'[1]Engag Pup'!$A$10:$G$109,3,FALSE))," ")</f>
        <v xml:space="preserve"> </v>
      </c>
      <c r="F205" s="27" t="str">
        <f>IF(B205&gt;0,(VLOOKUP($B205,'[1]Engag Pup'!$A$10:$G$109,4,FALSE))," ")</f>
        <v xml:space="preserve"> </v>
      </c>
      <c r="G205" s="28" t="str">
        <f>IF(B205&gt;0,(VLOOKUP($B205,'[1]Engag Pup'!$A$10:$G$109,5,FALSE))," ")</f>
        <v xml:space="preserve"> </v>
      </c>
      <c r="H205" s="29" t="str">
        <f>IF(B205&gt;0,(VLOOKUP($B205,'[1]Engag Pup'!$A$10:$G$109,6,FALSE))," ")</f>
        <v xml:space="preserve"> </v>
      </c>
      <c r="I205" s="38"/>
      <c r="J205" s="29" t="str">
        <f>IF(B205&gt;0,(VLOOKUP($B205,'[1]Engag Pup'!$A$10:$I$109,9,FALSE))," ")</f>
        <v xml:space="preserve"> </v>
      </c>
      <c r="K205" s="37" t="str">
        <f t="shared" si="15"/>
        <v xml:space="preserve"> </v>
      </c>
      <c r="L205" s="31" t="str">
        <f>IF(COUNTIF($G$10:$G205,G205)&lt;2,$G205," ")</f>
        <v xml:space="preserve"> </v>
      </c>
      <c r="M205" s="32">
        <f t="shared" si="16"/>
        <v>94</v>
      </c>
      <c r="N205" s="31" t="str">
        <f>IF(COUNTIF($G$10:$G205,I205)&lt;3,$G205," ")</f>
        <v xml:space="preserve"> </v>
      </c>
      <c r="O205" s="33">
        <f t="shared" si="17"/>
        <v>94</v>
      </c>
      <c r="P205" s="33" t="str">
        <f t="shared" si="18"/>
        <v/>
      </c>
      <c r="Q205" s="33">
        <f t="shared" si="19"/>
        <v>1000</v>
      </c>
    </row>
    <row r="206" spans="1:17" ht="13.5" x14ac:dyDescent="0.25">
      <c r="A206" s="23">
        <v>95</v>
      </c>
      <c r="B206" s="23"/>
      <c r="C206" s="24" t="e">
        <f>IF(A206&gt;0,(VLOOKUP($A104,'[1]Engag Pre'!$A$10:$G$74,3,FALSE))," ")</f>
        <v>#N/A</v>
      </c>
      <c r="D206" s="25" t="str">
        <f>IF(B206&gt;0,(VLOOKUP($B206,'[1]Engag Pup'!$A$10:$G$109,7,FALSE))," ")</f>
        <v xml:space="preserve"> </v>
      </c>
      <c r="E206" s="26" t="str">
        <f>IF(B206&gt;0,(VLOOKUP($B206,'[1]Engag Pup'!$A$10:$G$109,3,FALSE))," ")</f>
        <v xml:space="preserve"> </v>
      </c>
      <c r="F206" s="27" t="str">
        <f>IF(B206&gt;0,(VLOOKUP($B206,'[1]Engag Pup'!$A$10:$G$109,4,FALSE))," ")</f>
        <v xml:space="preserve"> </v>
      </c>
      <c r="G206" s="28" t="str">
        <f>IF(B206&gt;0,(VLOOKUP($B206,'[1]Engag Pup'!$A$10:$G$109,5,FALSE))," ")</f>
        <v xml:space="preserve"> </v>
      </c>
      <c r="H206" s="29" t="str">
        <f>IF(B206&gt;0,(VLOOKUP($B206,'[1]Engag Pup'!$A$10:$G$109,6,FALSE))," ")</f>
        <v xml:space="preserve"> </v>
      </c>
      <c r="I206" s="38"/>
      <c r="J206" s="29" t="str">
        <f>IF(B206&gt;0,(VLOOKUP($B206,'[1]Engag Pup'!$A$10:$I$109,9,FALSE))," ")</f>
        <v xml:space="preserve"> </v>
      </c>
      <c r="K206" s="37" t="str">
        <f t="shared" si="15"/>
        <v xml:space="preserve"> </v>
      </c>
      <c r="L206" s="31" t="str">
        <f>IF(COUNTIF($G$10:$G206,G206)&lt;2,$G206," ")</f>
        <v xml:space="preserve"> </v>
      </c>
      <c r="M206" s="32">
        <f t="shared" si="16"/>
        <v>95</v>
      </c>
      <c r="N206" s="31" t="str">
        <f>IF(COUNTIF($G$10:$G206,I206)&lt;3,$G206," ")</f>
        <v xml:space="preserve"> </v>
      </c>
      <c r="O206" s="33">
        <f t="shared" si="17"/>
        <v>95</v>
      </c>
      <c r="P206" s="33" t="str">
        <f t="shared" si="18"/>
        <v/>
      </c>
      <c r="Q206" s="33">
        <f t="shared" si="19"/>
        <v>1000</v>
      </c>
    </row>
    <row r="207" spans="1:17" ht="13.5" x14ac:dyDescent="0.25">
      <c r="A207" s="23">
        <v>96</v>
      </c>
      <c r="B207" s="23"/>
      <c r="C207" s="24" t="e">
        <f>IF(A207&gt;0,(VLOOKUP($A105,'[1]Engag Pre'!$A$10:$G$74,3,FALSE))," ")</f>
        <v>#N/A</v>
      </c>
      <c r="D207" s="25" t="str">
        <f>IF(B207&gt;0,(VLOOKUP($B207,'[1]Engag Pup'!$A$10:$G$109,7,FALSE))," ")</f>
        <v xml:space="preserve"> </v>
      </c>
      <c r="E207" s="26" t="str">
        <f>IF(B207&gt;0,(VLOOKUP($B207,'[1]Engag Pup'!$A$10:$G$109,3,FALSE))," ")</f>
        <v xml:space="preserve"> </v>
      </c>
      <c r="F207" s="27" t="str">
        <f>IF(B207&gt;0,(VLOOKUP($B207,'[1]Engag Pup'!$A$10:$G$109,4,FALSE))," ")</f>
        <v xml:space="preserve"> </v>
      </c>
      <c r="G207" s="28" t="str">
        <f>IF(B207&gt;0,(VLOOKUP($B207,'[1]Engag Pup'!$A$10:$G$109,5,FALSE))," ")</f>
        <v xml:space="preserve"> </v>
      </c>
      <c r="H207" s="29" t="str">
        <f>IF(B207&gt;0,(VLOOKUP($B207,'[1]Engag Pup'!$A$10:$G$109,6,FALSE))," ")</f>
        <v xml:space="preserve"> </v>
      </c>
      <c r="I207" s="38"/>
      <c r="J207" s="29" t="str">
        <f>IF(B207&gt;0,(VLOOKUP($B207,'[1]Engag Pup'!$A$10:$I$109,9,FALSE))," ")</f>
        <v xml:space="preserve"> </v>
      </c>
      <c r="K207" s="37" t="str">
        <f t="shared" si="15"/>
        <v xml:space="preserve"> </v>
      </c>
      <c r="L207" s="31" t="str">
        <f>IF(COUNTIF($G$10:$G207,G207)&lt;2,$G207," ")</f>
        <v xml:space="preserve"> </v>
      </c>
      <c r="M207" s="32">
        <f t="shared" si="16"/>
        <v>96</v>
      </c>
      <c r="N207" s="31" t="str">
        <f>IF(COUNTIF($G$10:$G207,I207)&lt;3,$G207," ")</f>
        <v xml:space="preserve"> </v>
      </c>
      <c r="O207" s="33">
        <f t="shared" si="17"/>
        <v>96</v>
      </c>
      <c r="P207" s="33" t="str">
        <f t="shared" si="18"/>
        <v/>
      </c>
      <c r="Q207" s="33">
        <f t="shared" si="19"/>
        <v>1000</v>
      </c>
    </row>
    <row r="208" spans="1:17" ht="13.5" x14ac:dyDescent="0.25">
      <c r="A208" s="23">
        <v>97</v>
      </c>
      <c r="B208" s="23"/>
      <c r="C208" s="24" t="e">
        <f>IF(A208&gt;0,(VLOOKUP($A106,'[1]Engag Pre'!$A$10:$G$74,3,FALSE))," ")</f>
        <v>#N/A</v>
      </c>
      <c r="D208" s="25" t="str">
        <f>IF(B208&gt;0,(VLOOKUP($B208,'[1]Engag Pup'!$A$10:$G$109,7,FALSE))," ")</f>
        <v xml:space="preserve"> </v>
      </c>
      <c r="E208" s="26" t="str">
        <f>IF(B208&gt;0,(VLOOKUP($B208,'[1]Engag Pup'!$A$10:$G$109,3,FALSE))," ")</f>
        <v xml:space="preserve"> </v>
      </c>
      <c r="F208" s="27" t="str">
        <f>IF(B208&gt;0,(VLOOKUP($B208,'[1]Engag Pup'!$A$10:$G$109,4,FALSE))," ")</f>
        <v xml:space="preserve"> </v>
      </c>
      <c r="G208" s="28" t="str">
        <f>IF(B208&gt;0,(VLOOKUP($B208,'[1]Engag Pup'!$A$10:$G$109,5,FALSE))," ")</f>
        <v xml:space="preserve"> </v>
      </c>
      <c r="H208" s="29" t="str">
        <f>IF(B208&gt;0,(VLOOKUP($B208,'[1]Engag Pup'!$A$10:$G$109,6,FALSE))," ")</f>
        <v xml:space="preserve"> </v>
      </c>
      <c r="I208" s="38"/>
      <c r="J208" s="29" t="str">
        <f>IF(B208&gt;0,(VLOOKUP($B208,'[1]Engag Pup'!$A$10:$I$109,9,FALSE))," ")</f>
        <v xml:space="preserve"> </v>
      </c>
      <c r="K208" s="37" t="str">
        <f t="shared" si="15"/>
        <v xml:space="preserve"> </v>
      </c>
      <c r="L208" s="31" t="str">
        <f>IF(COUNTIF($G$10:$G208,G208)&lt;2,$G208," ")</f>
        <v xml:space="preserve"> </v>
      </c>
      <c r="M208" s="32">
        <f t="shared" si="16"/>
        <v>97</v>
      </c>
      <c r="N208" s="31" t="str">
        <f>IF(COUNTIF($G$10:$G208,I208)&lt;3,$G208," ")</f>
        <v xml:space="preserve"> </v>
      </c>
      <c r="O208" s="33">
        <f t="shared" si="17"/>
        <v>97</v>
      </c>
      <c r="P208" s="33" t="str">
        <f t="shared" si="18"/>
        <v/>
      </c>
      <c r="Q208" s="33">
        <f t="shared" si="19"/>
        <v>1000</v>
      </c>
    </row>
    <row r="209" spans="1:17" ht="13.5" x14ac:dyDescent="0.25">
      <c r="A209" s="23">
        <v>98</v>
      </c>
      <c r="B209" s="23"/>
      <c r="C209" s="24" t="e">
        <f>IF(A209&gt;0,(VLOOKUP($A107,'[1]Engag Pre'!$A$10:$G$74,3,FALSE))," ")</f>
        <v>#N/A</v>
      </c>
      <c r="D209" s="25" t="str">
        <f>IF(B209&gt;0,(VLOOKUP($B209,'[1]Engag Pup'!$A$10:$G$109,7,FALSE))," ")</f>
        <v xml:space="preserve"> </v>
      </c>
      <c r="E209" s="26" t="str">
        <f>IF(B209&gt;0,(VLOOKUP($B209,'[1]Engag Pup'!$A$10:$G$109,3,FALSE))," ")</f>
        <v xml:space="preserve"> </v>
      </c>
      <c r="F209" s="27" t="str">
        <f>IF(B209&gt;0,(VLOOKUP($B209,'[1]Engag Pup'!$A$10:$G$109,4,FALSE))," ")</f>
        <v xml:space="preserve"> </v>
      </c>
      <c r="G209" s="28" t="str">
        <f>IF(B209&gt;0,(VLOOKUP($B209,'[1]Engag Pup'!$A$10:$G$109,5,FALSE))," ")</f>
        <v xml:space="preserve"> </v>
      </c>
      <c r="H209" s="29" t="str">
        <f>IF(B209&gt;0,(VLOOKUP($B209,'[1]Engag Pup'!$A$10:$G$109,6,FALSE))," ")</f>
        <v xml:space="preserve"> </v>
      </c>
      <c r="I209" s="38"/>
      <c r="J209" s="29" t="str">
        <f>IF(B209&gt;0,(VLOOKUP($B209,'[1]Engag Pup'!$A$10:$I$109,9,FALSE))," ")</f>
        <v xml:space="preserve"> </v>
      </c>
      <c r="K209" s="37" t="str">
        <f t="shared" si="15"/>
        <v xml:space="preserve"> </v>
      </c>
      <c r="L209" s="31" t="str">
        <f>IF(COUNTIF($G$10:$G209,G209)&lt;2,$G209," ")</f>
        <v xml:space="preserve"> </v>
      </c>
      <c r="M209" s="32">
        <f t="shared" si="16"/>
        <v>98</v>
      </c>
      <c r="N209" s="31" t="str">
        <f>IF(COUNTIF($G$10:$G209,I209)&lt;3,$G209," ")</f>
        <v xml:space="preserve"> </v>
      </c>
      <c r="O209" s="33">
        <f t="shared" si="17"/>
        <v>98</v>
      </c>
      <c r="P209" s="33" t="str">
        <f t="shared" si="18"/>
        <v/>
      </c>
      <c r="Q209" s="33">
        <f t="shared" si="19"/>
        <v>1000</v>
      </c>
    </row>
    <row r="210" spans="1:17" ht="13.5" x14ac:dyDescent="0.25">
      <c r="A210" s="23">
        <v>99</v>
      </c>
      <c r="B210" s="23"/>
      <c r="C210" s="24" t="e">
        <f>IF(A210&gt;0,(VLOOKUP($A108,'[1]Engag Pre'!$A$10:$G$74,3,FALSE))," ")</f>
        <v>#N/A</v>
      </c>
      <c r="D210" s="25" t="str">
        <f>IF(B210&gt;0,(VLOOKUP($B210,'[1]Engag Pup'!$A$10:$G$109,7,FALSE))," ")</f>
        <v xml:space="preserve"> </v>
      </c>
      <c r="E210" s="26" t="str">
        <f>IF(B210&gt;0,(VLOOKUP($B210,'[1]Engag Pup'!$A$10:$G$109,3,FALSE))," ")</f>
        <v xml:space="preserve"> </v>
      </c>
      <c r="F210" s="27" t="str">
        <f>IF(B210&gt;0,(VLOOKUP($B210,'[1]Engag Pup'!$A$10:$G$109,4,FALSE))," ")</f>
        <v xml:space="preserve"> </v>
      </c>
      <c r="G210" s="28" t="str">
        <f>IF(B210&gt;0,(VLOOKUP($B210,'[1]Engag Pup'!$A$10:$G$109,5,FALSE))," ")</f>
        <v xml:space="preserve"> </v>
      </c>
      <c r="H210" s="29" t="str">
        <f>IF(B210&gt;0,(VLOOKUP($B210,'[1]Engag Pup'!$A$10:$G$109,6,FALSE))," ")</f>
        <v xml:space="preserve"> </v>
      </c>
      <c r="I210" s="38"/>
      <c r="J210" s="29" t="str">
        <f>IF(B210&gt;0,(VLOOKUP($B210,'[1]Engag Pup'!$A$10:$I$109,9,FALSE))," ")</f>
        <v xml:space="preserve"> </v>
      </c>
      <c r="K210" s="37" t="str">
        <f t="shared" si="15"/>
        <v xml:space="preserve"> </v>
      </c>
      <c r="L210" s="31" t="str">
        <f>IF(COUNTIF($G$10:$G210,G210)&lt;2,$G210," ")</f>
        <v xml:space="preserve"> </v>
      </c>
      <c r="M210" s="32">
        <f t="shared" si="16"/>
        <v>99</v>
      </c>
      <c r="N210" s="31" t="str">
        <f>IF(COUNTIF($G$10:$G210,I210)&lt;3,$G210," ")</f>
        <v xml:space="preserve"> </v>
      </c>
      <c r="O210" s="33">
        <f t="shared" si="17"/>
        <v>99</v>
      </c>
      <c r="P210" s="33" t="str">
        <f t="shared" si="18"/>
        <v/>
      </c>
      <c r="Q210" s="33">
        <f t="shared" si="19"/>
        <v>1000</v>
      </c>
    </row>
    <row r="211" spans="1:17" ht="13.5" x14ac:dyDescent="0.25">
      <c r="A211" s="23">
        <v>100</v>
      </c>
      <c r="B211" s="23"/>
      <c r="C211" s="24" t="e">
        <f>IF(A211&gt;0,(VLOOKUP($A109,'[1]Engag Pre'!$A$10:$G$74,3,FALSE))," ")</f>
        <v>#N/A</v>
      </c>
      <c r="D211" s="25" t="str">
        <f>IF(B211&gt;0,(VLOOKUP($B211,'[1]Engag Pup'!$A$10:$G$109,7,FALSE))," ")</f>
        <v xml:space="preserve"> </v>
      </c>
      <c r="E211" s="26" t="str">
        <f>IF(B211&gt;0,(VLOOKUP($B211,'[1]Engag Pup'!$A$10:$G$109,3,FALSE))," ")</f>
        <v xml:space="preserve"> </v>
      </c>
      <c r="F211" s="27" t="str">
        <f>IF(B211&gt;0,(VLOOKUP($B211,'[1]Engag Pup'!$A$10:$G$109,4,FALSE))," ")</f>
        <v xml:space="preserve"> </v>
      </c>
      <c r="G211" s="28" t="str">
        <f>IF(B211&gt;0,(VLOOKUP($B211,'[1]Engag Pup'!$A$10:$G$109,5,FALSE))," ")</f>
        <v xml:space="preserve"> </v>
      </c>
      <c r="H211" s="29" t="str">
        <f>IF(B211&gt;0,(VLOOKUP($B211,'[1]Engag Pup'!$A$10:$G$109,6,FALSE))," ")</f>
        <v xml:space="preserve"> </v>
      </c>
      <c r="I211" s="38"/>
      <c r="J211" s="29" t="str">
        <f>IF(B211&gt;0,(VLOOKUP($B211,'[1]Engag Pup'!$A$10:$I$109,9,FALSE))," ")</f>
        <v xml:space="preserve"> </v>
      </c>
      <c r="K211" s="37" t="str">
        <f t="shared" si="15"/>
        <v xml:space="preserve"> </v>
      </c>
      <c r="L211" s="31" t="str">
        <f>IF(COUNTIF($G$10:$G211,G211)&lt;2,$G211," ")</f>
        <v xml:space="preserve"> </v>
      </c>
      <c r="M211" s="32">
        <f t="shared" si="16"/>
        <v>100</v>
      </c>
      <c r="N211" s="31" t="str">
        <f>IF(COUNTIF($G$10:$G211,I211)&lt;3,$G211," ")</f>
        <v xml:space="preserve"> </v>
      </c>
      <c r="O211" s="33">
        <f t="shared" si="17"/>
        <v>100</v>
      </c>
      <c r="P211" s="33" t="str">
        <f t="shared" si="18"/>
        <v/>
      </c>
      <c r="Q211" s="33">
        <f t="shared" si="19"/>
        <v>1000</v>
      </c>
    </row>
  </sheetData>
  <mergeCells count="6">
    <mergeCell ref="E1:F1"/>
    <mergeCell ref="H1:I1"/>
    <mergeCell ref="E2:F2"/>
    <mergeCell ref="E3:H3"/>
    <mergeCell ref="A8:I8"/>
    <mergeCell ref="A110:I1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workbookViewId="0">
      <selection sqref="A1:XFD1048576"/>
    </sheetView>
  </sheetViews>
  <sheetFormatPr baseColWidth="10" defaultRowHeight="12" x14ac:dyDescent="0.2"/>
  <cols>
    <col min="1" max="2" width="5.7109375" style="33" customWidth="1"/>
    <col min="3" max="3" width="18.85546875" style="33" hidden="1" customWidth="1"/>
    <col min="4" max="4" width="11.42578125" style="33" customWidth="1"/>
    <col min="5" max="5" width="23.42578125" style="33" customWidth="1"/>
    <col min="6" max="6" width="15.7109375" style="33" customWidth="1"/>
    <col min="7" max="7" width="28.42578125" style="33" customWidth="1"/>
    <col min="8" max="8" width="14.28515625" style="33" customWidth="1"/>
    <col min="9" max="10" width="10" style="33" customWidth="1"/>
    <col min="11" max="11" width="11.42578125" style="33"/>
    <col min="12" max="12" width="7.140625" style="33" hidden="1" customWidth="1"/>
    <col min="13" max="13" width="5.140625" style="33" hidden="1" customWidth="1"/>
    <col min="14" max="14" width="7.140625" style="33" hidden="1" customWidth="1"/>
    <col min="15" max="15" width="3.7109375" style="33" hidden="1" customWidth="1"/>
    <col min="16" max="16" width="7.140625" style="33" hidden="1" customWidth="1"/>
    <col min="17" max="17" width="11.42578125" style="33" hidden="1" customWidth="1"/>
    <col min="18" max="18" width="14.28515625" style="33" customWidth="1"/>
    <col min="19" max="20" width="10" style="33" customWidth="1"/>
    <col min="21" max="256" width="11.42578125" style="33"/>
    <col min="257" max="258" width="5.7109375" style="33" customWidth="1"/>
    <col min="259" max="259" width="0" style="33" hidden="1" customWidth="1"/>
    <col min="260" max="260" width="11.42578125" style="33" customWidth="1"/>
    <col min="261" max="261" width="23.42578125" style="33" customWidth="1"/>
    <col min="262" max="262" width="15.7109375" style="33" customWidth="1"/>
    <col min="263" max="263" width="28.42578125" style="33" customWidth="1"/>
    <col min="264" max="264" width="14.28515625" style="33" customWidth="1"/>
    <col min="265" max="266" width="10" style="33" customWidth="1"/>
    <col min="267" max="267" width="11.42578125" style="33"/>
    <col min="268" max="273" width="0" style="33" hidden="1" customWidth="1"/>
    <col min="274" max="274" width="14.28515625" style="33" customWidth="1"/>
    <col min="275" max="276" width="10" style="33" customWidth="1"/>
    <col min="277" max="512" width="11.42578125" style="33"/>
    <col min="513" max="514" width="5.7109375" style="33" customWidth="1"/>
    <col min="515" max="515" width="0" style="33" hidden="1" customWidth="1"/>
    <col min="516" max="516" width="11.42578125" style="33" customWidth="1"/>
    <col min="517" max="517" width="23.42578125" style="33" customWidth="1"/>
    <col min="518" max="518" width="15.7109375" style="33" customWidth="1"/>
    <col min="519" max="519" width="28.42578125" style="33" customWidth="1"/>
    <col min="520" max="520" width="14.28515625" style="33" customWidth="1"/>
    <col min="521" max="522" width="10" style="33" customWidth="1"/>
    <col min="523" max="523" width="11.42578125" style="33"/>
    <col min="524" max="529" width="0" style="33" hidden="1" customWidth="1"/>
    <col min="530" max="530" width="14.28515625" style="33" customWidth="1"/>
    <col min="531" max="532" width="10" style="33" customWidth="1"/>
    <col min="533" max="768" width="11.42578125" style="33"/>
    <col min="769" max="770" width="5.7109375" style="33" customWidth="1"/>
    <col min="771" max="771" width="0" style="33" hidden="1" customWidth="1"/>
    <col min="772" max="772" width="11.42578125" style="33" customWidth="1"/>
    <col min="773" max="773" width="23.42578125" style="33" customWidth="1"/>
    <col min="774" max="774" width="15.7109375" style="33" customWidth="1"/>
    <col min="775" max="775" width="28.42578125" style="33" customWidth="1"/>
    <col min="776" max="776" width="14.28515625" style="33" customWidth="1"/>
    <col min="777" max="778" width="10" style="33" customWidth="1"/>
    <col min="779" max="779" width="11.42578125" style="33"/>
    <col min="780" max="785" width="0" style="33" hidden="1" customWidth="1"/>
    <col min="786" max="786" width="14.28515625" style="33" customWidth="1"/>
    <col min="787" max="788" width="10" style="33" customWidth="1"/>
    <col min="789" max="1024" width="11.42578125" style="33"/>
    <col min="1025" max="1026" width="5.7109375" style="33" customWidth="1"/>
    <col min="1027" max="1027" width="0" style="33" hidden="1" customWidth="1"/>
    <col min="1028" max="1028" width="11.42578125" style="33" customWidth="1"/>
    <col min="1029" max="1029" width="23.42578125" style="33" customWidth="1"/>
    <col min="1030" max="1030" width="15.7109375" style="33" customWidth="1"/>
    <col min="1031" max="1031" width="28.42578125" style="33" customWidth="1"/>
    <col min="1032" max="1032" width="14.28515625" style="33" customWidth="1"/>
    <col min="1033" max="1034" width="10" style="33" customWidth="1"/>
    <col min="1035" max="1035" width="11.42578125" style="33"/>
    <col min="1036" max="1041" width="0" style="33" hidden="1" customWidth="1"/>
    <col min="1042" max="1042" width="14.28515625" style="33" customWidth="1"/>
    <col min="1043" max="1044" width="10" style="33" customWidth="1"/>
    <col min="1045" max="1280" width="11.42578125" style="33"/>
    <col min="1281" max="1282" width="5.7109375" style="33" customWidth="1"/>
    <col min="1283" max="1283" width="0" style="33" hidden="1" customWidth="1"/>
    <col min="1284" max="1284" width="11.42578125" style="33" customWidth="1"/>
    <col min="1285" max="1285" width="23.42578125" style="33" customWidth="1"/>
    <col min="1286" max="1286" width="15.7109375" style="33" customWidth="1"/>
    <col min="1287" max="1287" width="28.42578125" style="33" customWidth="1"/>
    <col min="1288" max="1288" width="14.28515625" style="33" customWidth="1"/>
    <col min="1289" max="1290" width="10" style="33" customWidth="1"/>
    <col min="1291" max="1291" width="11.42578125" style="33"/>
    <col min="1292" max="1297" width="0" style="33" hidden="1" customWidth="1"/>
    <col min="1298" max="1298" width="14.28515625" style="33" customWidth="1"/>
    <col min="1299" max="1300" width="10" style="33" customWidth="1"/>
    <col min="1301" max="1536" width="11.42578125" style="33"/>
    <col min="1537" max="1538" width="5.7109375" style="33" customWidth="1"/>
    <col min="1539" max="1539" width="0" style="33" hidden="1" customWidth="1"/>
    <col min="1540" max="1540" width="11.42578125" style="33" customWidth="1"/>
    <col min="1541" max="1541" width="23.42578125" style="33" customWidth="1"/>
    <col min="1542" max="1542" width="15.7109375" style="33" customWidth="1"/>
    <col min="1543" max="1543" width="28.42578125" style="33" customWidth="1"/>
    <col min="1544" max="1544" width="14.28515625" style="33" customWidth="1"/>
    <col min="1545" max="1546" width="10" style="33" customWidth="1"/>
    <col min="1547" max="1547" width="11.42578125" style="33"/>
    <col min="1548" max="1553" width="0" style="33" hidden="1" customWidth="1"/>
    <col min="1554" max="1554" width="14.28515625" style="33" customWidth="1"/>
    <col min="1555" max="1556" width="10" style="33" customWidth="1"/>
    <col min="1557" max="1792" width="11.42578125" style="33"/>
    <col min="1793" max="1794" width="5.7109375" style="33" customWidth="1"/>
    <col min="1795" max="1795" width="0" style="33" hidden="1" customWidth="1"/>
    <col min="1796" max="1796" width="11.42578125" style="33" customWidth="1"/>
    <col min="1797" max="1797" width="23.42578125" style="33" customWidth="1"/>
    <col min="1798" max="1798" width="15.7109375" style="33" customWidth="1"/>
    <col min="1799" max="1799" width="28.42578125" style="33" customWidth="1"/>
    <col min="1800" max="1800" width="14.28515625" style="33" customWidth="1"/>
    <col min="1801" max="1802" width="10" style="33" customWidth="1"/>
    <col min="1803" max="1803" width="11.42578125" style="33"/>
    <col min="1804" max="1809" width="0" style="33" hidden="1" customWidth="1"/>
    <col min="1810" max="1810" width="14.28515625" style="33" customWidth="1"/>
    <col min="1811" max="1812" width="10" style="33" customWidth="1"/>
    <col min="1813" max="2048" width="11.42578125" style="33"/>
    <col min="2049" max="2050" width="5.7109375" style="33" customWidth="1"/>
    <col min="2051" max="2051" width="0" style="33" hidden="1" customWidth="1"/>
    <col min="2052" max="2052" width="11.42578125" style="33" customWidth="1"/>
    <col min="2053" max="2053" width="23.42578125" style="33" customWidth="1"/>
    <col min="2054" max="2054" width="15.7109375" style="33" customWidth="1"/>
    <col min="2055" max="2055" width="28.42578125" style="33" customWidth="1"/>
    <col min="2056" max="2056" width="14.28515625" style="33" customWidth="1"/>
    <col min="2057" max="2058" width="10" style="33" customWidth="1"/>
    <col min="2059" max="2059" width="11.42578125" style="33"/>
    <col min="2060" max="2065" width="0" style="33" hidden="1" customWidth="1"/>
    <col min="2066" max="2066" width="14.28515625" style="33" customWidth="1"/>
    <col min="2067" max="2068" width="10" style="33" customWidth="1"/>
    <col min="2069" max="2304" width="11.42578125" style="33"/>
    <col min="2305" max="2306" width="5.7109375" style="33" customWidth="1"/>
    <col min="2307" max="2307" width="0" style="33" hidden="1" customWidth="1"/>
    <col min="2308" max="2308" width="11.42578125" style="33" customWidth="1"/>
    <col min="2309" max="2309" width="23.42578125" style="33" customWidth="1"/>
    <col min="2310" max="2310" width="15.7109375" style="33" customWidth="1"/>
    <col min="2311" max="2311" width="28.42578125" style="33" customWidth="1"/>
    <col min="2312" max="2312" width="14.28515625" style="33" customWidth="1"/>
    <col min="2313" max="2314" width="10" style="33" customWidth="1"/>
    <col min="2315" max="2315" width="11.42578125" style="33"/>
    <col min="2316" max="2321" width="0" style="33" hidden="1" customWidth="1"/>
    <col min="2322" max="2322" width="14.28515625" style="33" customWidth="1"/>
    <col min="2323" max="2324" width="10" style="33" customWidth="1"/>
    <col min="2325" max="2560" width="11.42578125" style="33"/>
    <col min="2561" max="2562" width="5.7109375" style="33" customWidth="1"/>
    <col min="2563" max="2563" width="0" style="33" hidden="1" customWidth="1"/>
    <col min="2564" max="2564" width="11.42578125" style="33" customWidth="1"/>
    <col min="2565" max="2565" width="23.42578125" style="33" customWidth="1"/>
    <col min="2566" max="2566" width="15.7109375" style="33" customWidth="1"/>
    <col min="2567" max="2567" width="28.42578125" style="33" customWidth="1"/>
    <col min="2568" max="2568" width="14.28515625" style="33" customWidth="1"/>
    <col min="2569" max="2570" width="10" style="33" customWidth="1"/>
    <col min="2571" max="2571" width="11.42578125" style="33"/>
    <col min="2572" max="2577" width="0" style="33" hidden="1" customWidth="1"/>
    <col min="2578" max="2578" width="14.28515625" style="33" customWidth="1"/>
    <col min="2579" max="2580" width="10" style="33" customWidth="1"/>
    <col min="2581" max="2816" width="11.42578125" style="33"/>
    <col min="2817" max="2818" width="5.7109375" style="33" customWidth="1"/>
    <col min="2819" max="2819" width="0" style="33" hidden="1" customWidth="1"/>
    <col min="2820" max="2820" width="11.42578125" style="33" customWidth="1"/>
    <col min="2821" max="2821" width="23.42578125" style="33" customWidth="1"/>
    <col min="2822" max="2822" width="15.7109375" style="33" customWidth="1"/>
    <col min="2823" max="2823" width="28.42578125" style="33" customWidth="1"/>
    <col min="2824" max="2824" width="14.28515625" style="33" customWidth="1"/>
    <col min="2825" max="2826" width="10" style="33" customWidth="1"/>
    <col min="2827" max="2827" width="11.42578125" style="33"/>
    <col min="2828" max="2833" width="0" style="33" hidden="1" customWidth="1"/>
    <col min="2834" max="2834" width="14.28515625" style="33" customWidth="1"/>
    <col min="2835" max="2836" width="10" style="33" customWidth="1"/>
    <col min="2837" max="3072" width="11.42578125" style="33"/>
    <col min="3073" max="3074" width="5.7109375" style="33" customWidth="1"/>
    <col min="3075" max="3075" width="0" style="33" hidden="1" customWidth="1"/>
    <col min="3076" max="3076" width="11.42578125" style="33" customWidth="1"/>
    <col min="3077" max="3077" width="23.42578125" style="33" customWidth="1"/>
    <col min="3078" max="3078" width="15.7109375" style="33" customWidth="1"/>
    <col min="3079" max="3079" width="28.42578125" style="33" customWidth="1"/>
    <col min="3080" max="3080" width="14.28515625" style="33" customWidth="1"/>
    <col min="3081" max="3082" width="10" style="33" customWidth="1"/>
    <col min="3083" max="3083" width="11.42578125" style="33"/>
    <col min="3084" max="3089" width="0" style="33" hidden="1" customWidth="1"/>
    <col min="3090" max="3090" width="14.28515625" style="33" customWidth="1"/>
    <col min="3091" max="3092" width="10" style="33" customWidth="1"/>
    <col min="3093" max="3328" width="11.42578125" style="33"/>
    <col min="3329" max="3330" width="5.7109375" style="33" customWidth="1"/>
    <col min="3331" max="3331" width="0" style="33" hidden="1" customWidth="1"/>
    <col min="3332" max="3332" width="11.42578125" style="33" customWidth="1"/>
    <col min="3333" max="3333" width="23.42578125" style="33" customWidth="1"/>
    <col min="3334" max="3334" width="15.7109375" style="33" customWidth="1"/>
    <col min="3335" max="3335" width="28.42578125" style="33" customWidth="1"/>
    <col min="3336" max="3336" width="14.28515625" style="33" customWidth="1"/>
    <col min="3337" max="3338" width="10" style="33" customWidth="1"/>
    <col min="3339" max="3339" width="11.42578125" style="33"/>
    <col min="3340" max="3345" width="0" style="33" hidden="1" customWidth="1"/>
    <col min="3346" max="3346" width="14.28515625" style="33" customWidth="1"/>
    <col min="3347" max="3348" width="10" style="33" customWidth="1"/>
    <col min="3349" max="3584" width="11.42578125" style="33"/>
    <col min="3585" max="3586" width="5.7109375" style="33" customWidth="1"/>
    <col min="3587" max="3587" width="0" style="33" hidden="1" customWidth="1"/>
    <col min="3588" max="3588" width="11.42578125" style="33" customWidth="1"/>
    <col min="3589" max="3589" width="23.42578125" style="33" customWidth="1"/>
    <col min="3590" max="3590" width="15.7109375" style="33" customWidth="1"/>
    <col min="3591" max="3591" width="28.42578125" style="33" customWidth="1"/>
    <col min="3592" max="3592" width="14.28515625" style="33" customWidth="1"/>
    <col min="3593" max="3594" width="10" style="33" customWidth="1"/>
    <col min="3595" max="3595" width="11.42578125" style="33"/>
    <col min="3596" max="3601" width="0" style="33" hidden="1" customWidth="1"/>
    <col min="3602" max="3602" width="14.28515625" style="33" customWidth="1"/>
    <col min="3603" max="3604" width="10" style="33" customWidth="1"/>
    <col min="3605" max="3840" width="11.42578125" style="33"/>
    <col min="3841" max="3842" width="5.7109375" style="33" customWidth="1"/>
    <col min="3843" max="3843" width="0" style="33" hidden="1" customWidth="1"/>
    <col min="3844" max="3844" width="11.42578125" style="33" customWidth="1"/>
    <col min="3845" max="3845" width="23.42578125" style="33" customWidth="1"/>
    <col min="3846" max="3846" width="15.7109375" style="33" customWidth="1"/>
    <col min="3847" max="3847" width="28.42578125" style="33" customWidth="1"/>
    <col min="3848" max="3848" width="14.28515625" style="33" customWidth="1"/>
    <col min="3849" max="3850" width="10" style="33" customWidth="1"/>
    <col min="3851" max="3851" width="11.42578125" style="33"/>
    <col min="3852" max="3857" width="0" style="33" hidden="1" customWidth="1"/>
    <col min="3858" max="3858" width="14.28515625" style="33" customWidth="1"/>
    <col min="3859" max="3860" width="10" style="33" customWidth="1"/>
    <col min="3861" max="4096" width="11.42578125" style="33"/>
    <col min="4097" max="4098" width="5.7109375" style="33" customWidth="1"/>
    <col min="4099" max="4099" width="0" style="33" hidden="1" customWidth="1"/>
    <col min="4100" max="4100" width="11.42578125" style="33" customWidth="1"/>
    <col min="4101" max="4101" width="23.42578125" style="33" customWidth="1"/>
    <col min="4102" max="4102" width="15.7109375" style="33" customWidth="1"/>
    <col min="4103" max="4103" width="28.42578125" style="33" customWidth="1"/>
    <col min="4104" max="4104" width="14.28515625" style="33" customWidth="1"/>
    <col min="4105" max="4106" width="10" style="33" customWidth="1"/>
    <col min="4107" max="4107" width="11.42578125" style="33"/>
    <col min="4108" max="4113" width="0" style="33" hidden="1" customWidth="1"/>
    <col min="4114" max="4114" width="14.28515625" style="33" customWidth="1"/>
    <col min="4115" max="4116" width="10" style="33" customWidth="1"/>
    <col min="4117" max="4352" width="11.42578125" style="33"/>
    <col min="4353" max="4354" width="5.7109375" style="33" customWidth="1"/>
    <col min="4355" max="4355" width="0" style="33" hidden="1" customWidth="1"/>
    <col min="4356" max="4356" width="11.42578125" style="33" customWidth="1"/>
    <col min="4357" max="4357" width="23.42578125" style="33" customWidth="1"/>
    <col min="4358" max="4358" width="15.7109375" style="33" customWidth="1"/>
    <col min="4359" max="4359" width="28.42578125" style="33" customWidth="1"/>
    <col min="4360" max="4360" width="14.28515625" style="33" customWidth="1"/>
    <col min="4361" max="4362" width="10" style="33" customWidth="1"/>
    <col min="4363" max="4363" width="11.42578125" style="33"/>
    <col min="4364" max="4369" width="0" style="33" hidden="1" customWidth="1"/>
    <col min="4370" max="4370" width="14.28515625" style="33" customWidth="1"/>
    <col min="4371" max="4372" width="10" style="33" customWidth="1"/>
    <col min="4373" max="4608" width="11.42578125" style="33"/>
    <col min="4609" max="4610" width="5.7109375" style="33" customWidth="1"/>
    <col min="4611" max="4611" width="0" style="33" hidden="1" customWidth="1"/>
    <col min="4612" max="4612" width="11.42578125" style="33" customWidth="1"/>
    <col min="4613" max="4613" width="23.42578125" style="33" customWidth="1"/>
    <col min="4614" max="4614" width="15.7109375" style="33" customWidth="1"/>
    <col min="4615" max="4615" width="28.42578125" style="33" customWidth="1"/>
    <col min="4616" max="4616" width="14.28515625" style="33" customWidth="1"/>
    <col min="4617" max="4618" width="10" style="33" customWidth="1"/>
    <col min="4619" max="4619" width="11.42578125" style="33"/>
    <col min="4620" max="4625" width="0" style="33" hidden="1" customWidth="1"/>
    <col min="4626" max="4626" width="14.28515625" style="33" customWidth="1"/>
    <col min="4627" max="4628" width="10" style="33" customWidth="1"/>
    <col min="4629" max="4864" width="11.42578125" style="33"/>
    <col min="4865" max="4866" width="5.7109375" style="33" customWidth="1"/>
    <col min="4867" max="4867" width="0" style="33" hidden="1" customWidth="1"/>
    <col min="4868" max="4868" width="11.42578125" style="33" customWidth="1"/>
    <col min="4869" max="4869" width="23.42578125" style="33" customWidth="1"/>
    <col min="4870" max="4870" width="15.7109375" style="33" customWidth="1"/>
    <col min="4871" max="4871" width="28.42578125" style="33" customWidth="1"/>
    <col min="4872" max="4872" width="14.28515625" style="33" customWidth="1"/>
    <col min="4873" max="4874" width="10" style="33" customWidth="1"/>
    <col min="4875" max="4875" width="11.42578125" style="33"/>
    <col min="4876" max="4881" width="0" style="33" hidden="1" customWidth="1"/>
    <col min="4882" max="4882" width="14.28515625" style="33" customWidth="1"/>
    <col min="4883" max="4884" width="10" style="33" customWidth="1"/>
    <col min="4885" max="5120" width="11.42578125" style="33"/>
    <col min="5121" max="5122" width="5.7109375" style="33" customWidth="1"/>
    <col min="5123" max="5123" width="0" style="33" hidden="1" customWidth="1"/>
    <col min="5124" max="5124" width="11.42578125" style="33" customWidth="1"/>
    <col min="5125" max="5125" width="23.42578125" style="33" customWidth="1"/>
    <col min="5126" max="5126" width="15.7109375" style="33" customWidth="1"/>
    <col min="5127" max="5127" width="28.42578125" style="33" customWidth="1"/>
    <col min="5128" max="5128" width="14.28515625" style="33" customWidth="1"/>
    <col min="5129" max="5130" width="10" style="33" customWidth="1"/>
    <col min="5131" max="5131" width="11.42578125" style="33"/>
    <col min="5132" max="5137" width="0" style="33" hidden="1" customWidth="1"/>
    <col min="5138" max="5138" width="14.28515625" style="33" customWidth="1"/>
    <col min="5139" max="5140" width="10" style="33" customWidth="1"/>
    <col min="5141" max="5376" width="11.42578125" style="33"/>
    <col min="5377" max="5378" width="5.7109375" style="33" customWidth="1"/>
    <col min="5379" max="5379" width="0" style="33" hidden="1" customWidth="1"/>
    <col min="5380" max="5380" width="11.42578125" style="33" customWidth="1"/>
    <col min="5381" max="5381" width="23.42578125" style="33" customWidth="1"/>
    <col min="5382" max="5382" width="15.7109375" style="33" customWidth="1"/>
    <col min="5383" max="5383" width="28.42578125" style="33" customWidth="1"/>
    <col min="5384" max="5384" width="14.28515625" style="33" customWidth="1"/>
    <col min="5385" max="5386" width="10" style="33" customWidth="1"/>
    <col min="5387" max="5387" width="11.42578125" style="33"/>
    <col min="5388" max="5393" width="0" style="33" hidden="1" customWidth="1"/>
    <col min="5394" max="5394" width="14.28515625" style="33" customWidth="1"/>
    <col min="5395" max="5396" width="10" style="33" customWidth="1"/>
    <col min="5397" max="5632" width="11.42578125" style="33"/>
    <col min="5633" max="5634" width="5.7109375" style="33" customWidth="1"/>
    <col min="5635" max="5635" width="0" style="33" hidden="1" customWidth="1"/>
    <col min="5636" max="5636" width="11.42578125" style="33" customWidth="1"/>
    <col min="5637" max="5637" width="23.42578125" style="33" customWidth="1"/>
    <col min="5638" max="5638" width="15.7109375" style="33" customWidth="1"/>
    <col min="5639" max="5639" width="28.42578125" style="33" customWidth="1"/>
    <col min="5640" max="5640" width="14.28515625" style="33" customWidth="1"/>
    <col min="5641" max="5642" width="10" style="33" customWidth="1"/>
    <col min="5643" max="5643" width="11.42578125" style="33"/>
    <col min="5644" max="5649" width="0" style="33" hidden="1" customWidth="1"/>
    <col min="5650" max="5650" width="14.28515625" style="33" customWidth="1"/>
    <col min="5651" max="5652" width="10" style="33" customWidth="1"/>
    <col min="5653" max="5888" width="11.42578125" style="33"/>
    <col min="5889" max="5890" width="5.7109375" style="33" customWidth="1"/>
    <col min="5891" max="5891" width="0" style="33" hidden="1" customWidth="1"/>
    <col min="5892" max="5892" width="11.42578125" style="33" customWidth="1"/>
    <col min="5893" max="5893" width="23.42578125" style="33" customWidth="1"/>
    <col min="5894" max="5894" width="15.7109375" style="33" customWidth="1"/>
    <col min="5895" max="5895" width="28.42578125" style="33" customWidth="1"/>
    <col min="5896" max="5896" width="14.28515625" style="33" customWidth="1"/>
    <col min="5897" max="5898" width="10" style="33" customWidth="1"/>
    <col min="5899" max="5899" width="11.42578125" style="33"/>
    <col min="5900" max="5905" width="0" style="33" hidden="1" customWidth="1"/>
    <col min="5906" max="5906" width="14.28515625" style="33" customWidth="1"/>
    <col min="5907" max="5908" width="10" style="33" customWidth="1"/>
    <col min="5909" max="6144" width="11.42578125" style="33"/>
    <col min="6145" max="6146" width="5.7109375" style="33" customWidth="1"/>
    <col min="6147" max="6147" width="0" style="33" hidden="1" customWidth="1"/>
    <col min="6148" max="6148" width="11.42578125" style="33" customWidth="1"/>
    <col min="6149" max="6149" width="23.42578125" style="33" customWidth="1"/>
    <col min="6150" max="6150" width="15.7109375" style="33" customWidth="1"/>
    <col min="6151" max="6151" width="28.42578125" style="33" customWidth="1"/>
    <col min="6152" max="6152" width="14.28515625" style="33" customWidth="1"/>
    <col min="6153" max="6154" width="10" style="33" customWidth="1"/>
    <col min="6155" max="6155" width="11.42578125" style="33"/>
    <col min="6156" max="6161" width="0" style="33" hidden="1" customWidth="1"/>
    <col min="6162" max="6162" width="14.28515625" style="33" customWidth="1"/>
    <col min="6163" max="6164" width="10" style="33" customWidth="1"/>
    <col min="6165" max="6400" width="11.42578125" style="33"/>
    <col min="6401" max="6402" width="5.7109375" style="33" customWidth="1"/>
    <col min="6403" max="6403" width="0" style="33" hidden="1" customWidth="1"/>
    <col min="6404" max="6404" width="11.42578125" style="33" customWidth="1"/>
    <col min="6405" max="6405" width="23.42578125" style="33" customWidth="1"/>
    <col min="6406" max="6406" width="15.7109375" style="33" customWidth="1"/>
    <col min="6407" max="6407" width="28.42578125" style="33" customWidth="1"/>
    <col min="6408" max="6408" width="14.28515625" style="33" customWidth="1"/>
    <col min="6409" max="6410" width="10" style="33" customWidth="1"/>
    <col min="6411" max="6411" width="11.42578125" style="33"/>
    <col min="6412" max="6417" width="0" style="33" hidden="1" customWidth="1"/>
    <col min="6418" max="6418" width="14.28515625" style="33" customWidth="1"/>
    <col min="6419" max="6420" width="10" style="33" customWidth="1"/>
    <col min="6421" max="6656" width="11.42578125" style="33"/>
    <col min="6657" max="6658" width="5.7109375" style="33" customWidth="1"/>
    <col min="6659" max="6659" width="0" style="33" hidden="1" customWidth="1"/>
    <col min="6660" max="6660" width="11.42578125" style="33" customWidth="1"/>
    <col min="6661" max="6661" width="23.42578125" style="33" customWidth="1"/>
    <col min="6662" max="6662" width="15.7109375" style="33" customWidth="1"/>
    <col min="6663" max="6663" width="28.42578125" style="33" customWidth="1"/>
    <col min="6664" max="6664" width="14.28515625" style="33" customWidth="1"/>
    <col min="6665" max="6666" width="10" style="33" customWidth="1"/>
    <col min="6667" max="6667" width="11.42578125" style="33"/>
    <col min="6668" max="6673" width="0" style="33" hidden="1" customWidth="1"/>
    <col min="6674" max="6674" width="14.28515625" style="33" customWidth="1"/>
    <col min="6675" max="6676" width="10" style="33" customWidth="1"/>
    <col min="6677" max="6912" width="11.42578125" style="33"/>
    <col min="6913" max="6914" width="5.7109375" style="33" customWidth="1"/>
    <col min="6915" max="6915" width="0" style="33" hidden="1" customWidth="1"/>
    <col min="6916" max="6916" width="11.42578125" style="33" customWidth="1"/>
    <col min="6917" max="6917" width="23.42578125" style="33" customWidth="1"/>
    <col min="6918" max="6918" width="15.7109375" style="33" customWidth="1"/>
    <col min="6919" max="6919" width="28.42578125" style="33" customWidth="1"/>
    <col min="6920" max="6920" width="14.28515625" style="33" customWidth="1"/>
    <col min="6921" max="6922" width="10" style="33" customWidth="1"/>
    <col min="6923" max="6923" width="11.42578125" style="33"/>
    <col min="6924" max="6929" width="0" style="33" hidden="1" customWidth="1"/>
    <col min="6930" max="6930" width="14.28515625" style="33" customWidth="1"/>
    <col min="6931" max="6932" width="10" style="33" customWidth="1"/>
    <col min="6933" max="7168" width="11.42578125" style="33"/>
    <col min="7169" max="7170" width="5.7109375" style="33" customWidth="1"/>
    <col min="7171" max="7171" width="0" style="33" hidden="1" customWidth="1"/>
    <col min="7172" max="7172" width="11.42578125" style="33" customWidth="1"/>
    <col min="7173" max="7173" width="23.42578125" style="33" customWidth="1"/>
    <col min="7174" max="7174" width="15.7109375" style="33" customWidth="1"/>
    <col min="7175" max="7175" width="28.42578125" style="33" customWidth="1"/>
    <col min="7176" max="7176" width="14.28515625" style="33" customWidth="1"/>
    <col min="7177" max="7178" width="10" style="33" customWidth="1"/>
    <col min="7179" max="7179" width="11.42578125" style="33"/>
    <col min="7180" max="7185" width="0" style="33" hidden="1" customWidth="1"/>
    <col min="7186" max="7186" width="14.28515625" style="33" customWidth="1"/>
    <col min="7187" max="7188" width="10" style="33" customWidth="1"/>
    <col min="7189" max="7424" width="11.42578125" style="33"/>
    <col min="7425" max="7426" width="5.7109375" style="33" customWidth="1"/>
    <col min="7427" max="7427" width="0" style="33" hidden="1" customWidth="1"/>
    <col min="7428" max="7428" width="11.42578125" style="33" customWidth="1"/>
    <col min="7429" max="7429" width="23.42578125" style="33" customWidth="1"/>
    <col min="7430" max="7430" width="15.7109375" style="33" customWidth="1"/>
    <col min="7431" max="7431" width="28.42578125" style="33" customWidth="1"/>
    <col min="7432" max="7432" width="14.28515625" style="33" customWidth="1"/>
    <col min="7433" max="7434" width="10" style="33" customWidth="1"/>
    <col min="7435" max="7435" width="11.42578125" style="33"/>
    <col min="7436" max="7441" width="0" style="33" hidden="1" customWidth="1"/>
    <col min="7442" max="7442" width="14.28515625" style="33" customWidth="1"/>
    <col min="7443" max="7444" width="10" style="33" customWidth="1"/>
    <col min="7445" max="7680" width="11.42578125" style="33"/>
    <col min="7681" max="7682" width="5.7109375" style="33" customWidth="1"/>
    <col min="7683" max="7683" width="0" style="33" hidden="1" customWidth="1"/>
    <col min="7684" max="7684" width="11.42578125" style="33" customWidth="1"/>
    <col min="7685" max="7685" width="23.42578125" style="33" customWidth="1"/>
    <col min="7686" max="7686" width="15.7109375" style="33" customWidth="1"/>
    <col min="7687" max="7687" width="28.42578125" style="33" customWidth="1"/>
    <col min="7688" max="7688" width="14.28515625" style="33" customWidth="1"/>
    <col min="7689" max="7690" width="10" style="33" customWidth="1"/>
    <col min="7691" max="7691" width="11.42578125" style="33"/>
    <col min="7692" max="7697" width="0" style="33" hidden="1" customWidth="1"/>
    <col min="7698" max="7698" width="14.28515625" style="33" customWidth="1"/>
    <col min="7699" max="7700" width="10" style="33" customWidth="1"/>
    <col min="7701" max="7936" width="11.42578125" style="33"/>
    <col min="7937" max="7938" width="5.7109375" style="33" customWidth="1"/>
    <col min="7939" max="7939" width="0" style="33" hidden="1" customWidth="1"/>
    <col min="7940" max="7940" width="11.42578125" style="33" customWidth="1"/>
    <col min="7941" max="7941" width="23.42578125" style="33" customWidth="1"/>
    <col min="7942" max="7942" width="15.7109375" style="33" customWidth="1"/>
    <col min="7943" max="7943" width="28.42578125" style="33" customWidth="1"/>
    <col min="7944" max="7944" width="14.28515625" style="33" customWidth="1"/>
    <col min="7945" max="7946" width="10" style="33" customWidth="1"/>
    <col min="7947" max="7947" width="11.42578125" style="33"/>
    <col min="7948" max="7953" width="0" style="33" hidden="1" customWidth="1"/>
    <col min="7954" max="7954" width="14.28515625" style="33" customWidth="1"/>
    <col min="7955" max="7956" width="10" style="33" customWidth="1"/>
    <col min="7957" max="8192" width="11.42578125" style="33"/>
    <col min="8193" max="8194" width="5.7109375" style="33" customWidth="1"/>
    <col min="8195" max="8195" width="0" style="33" hidden="1" customWidth="1"/>
    <col min="8196" max="8196" width="11.42578125" style="33" customWidth="1"/>
    <col min="8197" max="8197" width="23.42578125" style="33" customWidth="1"/>
    <col min="8198" max="8198" width="15.7109375" style="33" customWidth="1"/>
    <col min="8199" max="8199" width="28.42578125" style="33" customWidth="1"/>
    <col min="8200" max="8200" width="14.28515625" style="33" customWidth="1"/>
    <col min="8201" max="8202" width="10" style="33" customWidth="1"/>
    <col min="8203" max="8203" width="11.42578125" style="33"/>
    <col min="8204" max="8209" width="0" style="33" hidden="1" customWidth="1"/>
    <col min="8210" max="8210" width="14.28515625" style="33" customWidth="1"/>
    <col min="8211" max="8212" width="10" style="33" customWidth="1"/>
    <col min="8213" max="8448" width="11.42578125" style="33"/>
    <col min="8449" max="8450" width="5.7109375" style="33" customWidth="1"/>
    <col min="8451" max="8451" width="0" style="33" hidden="1" customWidth="1"/>
    <col min="8452" max="8452" width="11.42578125" style="33" customWidth="1"/>
    <col min="8453" max="8453" width="23.42578125" style="33" customWidth="1"/>
    <col min="8454" max="8454" width="15.7109375" style="33" customWidth="1"/>
    <col min="8455" max="8455" width="28.42578125" style="33" customWidth="1"/>
    <col min="8456" max="8456" width="14.28515625" style="33" customWidth="1"/>
    <col min="8457" max="8458" width="10" style="33" customWidth="1"/>
    <col min="8459" max="8459" width="11.42578125" style="33"/>
    <col min="8460" max="8465" width="0" style="33" hidden="1" customWidth="1"/>
    <col min="8466" max="8466" width="14.28515625" style="33" customWidth="1"/>
    <col min="8467" max="8468" width="10" style="33" customWidth="1"/>
    <col min="8469" max="8704" width="11.42578125" style="33"/>
    <col min="8705" max="8706" width="5.7109375" style="33" customWidth="1"/>
    <col min="8707" max="8707" width="0" style="33" hidden="1" customWidth="1"/>
    <col min="8708" max="8708" width="11.42578125" style="33" customWidth="1"/>
    <col min="8709" max="8709" width="23.42578125" style="33" customWidth="1"/>
    <col min="8710" max="8710" width="15.7109375" style="33" customWidth="1"/>
    <col min="8711" max="8711" width="28.42578125" style="33" customWidth="1"/>
    <col min="8712" max="8712" width="14.28515625" style="33" customWidth="1"/>
    <col min="8713" max="8714" width="10" style="33" customWidth="1"/>
    <col min="8715" max="8715" width="11.42578125" style="33"/>
    <col min="8716" max="8721" width="0" style="33" hidden="1" customWidth="1"/>
    <col min="8722" max="8722" width="14.28515625" style="33" customWidth="1"/>
    <col min="8723" max="8724" width="10" style="33" customWidth="1"/>
    <col min="8725" max="8960" width="11.42578125" style="33"/>
    <col min="8961" max="8962" width="5.7109375" style="33" customWidth="1"/>
    <col min="8963" max="8963" width="0" style="33" hidden="1" customWidth="1"/>
    <col min="8964" max="8964" width="11.42578125" style="33" customWidth="1"/>
    <col min="8965" max="8965" width="23.42578125" style="33" customWidth="1"/>
    <col min="8966" max="8966" width="15.7109375" style="33" customWidth="1"/>
    <col min="8967" max="8967" width="28.42578125" style="33" customWidth="1"/>
    <col min="8968" max="8968" width="14.28515625" style="33" customWidth="1"/>
    <col min="8969" max="8970" width="10" style="33" customWidth="1"/>
    <col min="8971" max="8971" width="11.42578125" style="33"/>
    <col min="8972" max="8977" width="0" style="33" hidden="1" customWidth="1"/>
    <col min="8978" max="8978" width="14.28515625" style="33" customWidth="1"/>
    <col min="8979" max="8980" width="10" style="33" customWidth="1"/>
    <col min="8981" max="9216" width="11.42578125" style="33"/>
    <col min="9217" max="9218" width="5.7109375" style="33" customWidth="1"/>
    <col min="9219" max="9219" width="0" style="33" hidden="1" customWidth="1"/>
    <col min="9220" max="9220" width="11.42578125" style="33" customWidth="1"/>
    <col min="9221" max="9221" width="23.42578125" style="33" customWidth="1"/>
    <col min="9222" max="9222" width="15.7109375" style="33" customWidth="1"/>
    <col min="9223" max="9223" width="28.42578125" style="33" customWidth="1"/>
    <col min="9224" max="9224" width="14.28515625" style="33" customWidth="1"/>
    <col min="9225" max="9226" width="10" style="33" customWidth="1"/>
    <col min="9227" max="9227" width="11.42578125" style="33"/>
    <col min="9228" max="9233" width="0" style="33" hidden="1" customWidth="1"/>
    <col min="9234" max="9234" width="14.28515625" style="33" customWidth="1"/>
    <col min="9235" max="9236" width="10" style="33" customWidth="1"/>
    <col min="9237" max="9472" width="11.42578125" style="33"/>
    <col min="9473" max="9474" width="5.7109375" style="33" customWidth="1"/>
    <col min="9475" max="9475" width="0" style="33" hidden="1" customWidth="1"/>
    <col min="9476" max="9476" width="11.42578125" style="33" customWidth="1"/>
    <col min="9477" max="9477" width="23.42578125" style="33" customWidth="1"/>
    <col min="9478" max="9478" width="15.7109375" style="33" customWidth="1"/>
    <col min="9479" max="9479" width="28.42578125" style="33" customWidth="1"/>
    <col min="9480" max="9480" width="14.28515625" style="33" customWidth="1"/>
    <col min="9481" max="9482" width="10" style="33" customWidth="1"/>
    <col min="9483" max="9483" width="11.42578125" style="33"/>
    <col min="9484" max="9489" width="0" style="33" hidden="1" customWidth="1"/>
    <col min="9490" max="9490" width="14.28515625" style="33" customWidth="1"/>
    <col min="9491" max="9492" width="10" style="33" customWidth="1"/>
    <col min="9493" max="9728" width="11.42578125" style="33"/>
    <col min="9729" max="9730" width="5.7109375" style="33" customWidth="1"/>
    <col min="9731" max="9731" width="0" style="33" hidden="1" customWidth="1"/>
    <col min="9732" max="9732" width="11.42578125" style="33" customWidth="1"/>
    <col min="9733" max="9733" width="23.42578125" style="33" customWidth="1"/>
    <col min="9734" max="9734" width="15.7109375" style="33" customWidth="1"/>
    <col min="9735" max="9735" width="28.42578125" style="33" customWidth="1"/>
    <col min="9736" max="9736" width="14.28515625" style="33" customWidth="1"/>
    <col min="9737" max="9738" width="10" style="33" customWidth="1"/>
    <col min="9739" max="9739" width="11.42578125" style="33"/>
    <col min="9740" max="9745" width="0" style="33" hidden="1" customWidth="1"/>
    <col min="9746" max="9746" width="14.28515625" style="33" customWidth="1"/>
    <col min="9747" max="9748" width="10" style="33" customWidth="1"/>
    <col min="9749" max="9984" width="11.42578125" style="33"/>
    <col min="9985" max="9986" width="5.7109375" style="33" customWidth="1"/>
    <col min="9987" max="9987" width="0" style="33" hidden="1" customWidth="1"/>
    <col min="9988" max="9988" width="11.42578125" style="33" customWidth="1"/>
    <col min="9989" max="9989" width="23.42578125" style="33" customWidth="1"/>
    <col min="9990" max="9990" width="15.7109375" style="33" customWidth="1"/>
    <col min="9991" max="9991" width="28.42578125" style="33" customWidth="1"/>
    <col min="9992" max="9992" width="14.28515625" style="33" customWidth="1"/>
    <col min="9993" max="9994" width="10" style="33" customWidth="1"/>
    <col min="9995" max="9995" width="11.42578125" style="33"/>
    <col min="9996" max="10001" width="0" style="33" hidden="1" customWidth="1"/>
    <col min="10002" max="10002" width="14.28515625" style="33" customWidth="1"/>
    <col min="10003" max="10004" width="10" style="33" customWidth="1"/>
    <col min="10005" max="10240" width="11.42578125" style="33"/>
    <col min="10241" max="10242" width="5.7109375" style="33" customWidth="1"/>
    <col min="10243" max="10243" width="0" style="33" hidden="1" customWidth="1"/>
    <col min="10244" max="10244" width="11.42578125" style="33" customWidth="1"/>
    <col min="10245" max="10245" width="23.42578125" style="33" customWidth="1"/>
    <col min="10246" max="10246" width="15.7109375" style="33" customWidth="1"/>
    <col min="10247" max="10247" width="28.42578125" style="33" customWidth="1"/>
    <col min="10248" max="10248" width="14.28515625" style="33" customWidth="1"/>
    <col min="10249" max="10250" width="10" style="33" customWidth="1"/>
    <col min="10251" max="10251" width="11.42578125" style="33"/>
    <col min="10252" max="10257" width="0" style="33" hidden="1" customWidth="1"/>
    <col min="10258" max="10258" width="14.28515625" style="33" customWidth="1"/>
    <col min="10259" max="10260" width="10" style="33" customWidth="1"/>
    <col min="10261" max="10496" width="11.42578125" style="33"/>
    <col min="10497" max="10498" width="5.7109375" style="33" customWidth="1"/>
    <col min="10499" max="10499" width="0" style="33" hidden="1" customWidth="1"/>
    <col min="10500" max="10500" width="11.42578125" style="33" customWidth="1"/>
    <col min="10501" max="10501" width="23.42578125" style="33" customWidth="1"/>
    <col min="10502" max="10502" width="15.7109375" style="33" customWidth="1"/>
    <col min="10503" max="10503" width="28.42578125" style="33" customWidth="1"/>
    <col min="10504" max="10504" width="14.28515625" style="33" customWidth="1"/>
    <col min="10505" max="10506" width="10" style="33" customWidth="1"/>
    <col min="10507" max="10507" width="11.42578125" style="33"/>
    <col min="10508" max="10513" width="0" style="33" hidden="1" customWidth="1"/>
    <col min="10514" max="10514" width="14.28515625" style="33" customWidth="1"/>
    <col min="10515" max="10516" width="10" style="33" customWidth="1"/>
    <col min="10517" max="10752" width="11.42578125" style="33"/>
    <col min="10753" max="10754" width="5.7109375" style="33" customWidth="1"/>
    <col min="10755" max="10755" width="0" style="33" hidden="1" customWidth="1"/>
    <col min="10756" max="10756" width="11.42578125" style="33" customWidth="1"/>
    <col min="10757" max="10757" width="23.42578125" style="33" customWidth="1"/>
    <col min="10758" max="10758" width="15.7109375" style="33" customWidth="1"/>
    <col min="10759" max="10759" width="28.42578125" style="33" customWidth="1"/>
    <col min="10760" max="10760" width="14.28515625" style="33" customWidth="1"/>
    <col min="10761" max="10762" width="10" style="33" customWidth="1"/>
    <col min="10763" max="10763" width="11.42578125" style="33"/>
    <col min="10764" max="10769" width="0" style="33" hidden="1" customWidth="1"/>
    <col min="10770" max="10770" width="14.28515625" style="33" customWidth="1"/>
    <col min="10771" max="10772" width="10" style="33" customWidth="1"/>
    <col min="10773" max="11008" width="11.42578125" style="33"/>
    <col min="11009" max="11010" width="5.7109375" style="33" customWidth="1"/>
    <col min="11011" max="11011" width="0" style="33" hidden="1" customWidth="1"/>
    <col min="11012" max="11012" width="11.42578125" style="33" customWidth="1"/>
    <col min="11013" max="11013" width="23.42578125" style="33" customWidth="1"/>
    <col min="11014" max="11014" width="15.7109375" style="33" customWidth="1"/>
    <col min="11015" max="11015" width="28.42578125" style="33" customWidth="1"/>
    <col min="11016" max="11016" width="14.28515625" style="33" customWidth="1"/>
    <col min="11017" max="11018" width="10" style="33" customWidth="1"/>
    <col min="11019" max="11019" width="11.42578125" style="33"/>
    <col min="11020" max="11025" width="0" style="33" hidden="1" customWidth="1"/>
    <col min="11026" max="11026" width="14.28515625" style="33" customWidth="1"/>
    <col min="11027" max="11028" width="10" style="33" customWidth="1"/>
    <col min="11029" max="11264" width="11.42578125" style="33"/>
    <col min="11265" max="11266" width="5.7109375" style="33" customWidth="1"/>
    <col min="11267" max="11267" width="0" style="33" hidden="1" customWidth="1"/>
    <col min="11268" max="11268" width="11.42578125" style="33" customWidth="1"/>
    <col min="11269" max="11269" width="23.42578125" style="33" customWidth="1"/>
    <col min="11270" max="11270" width="15.7109375" style="33" customWidth="1"/>
    <col min="11271" max="11271" width="28.42578125" style="33" customWidth="1"/>
    <col min="11272" max="11272" width="14.28515625" style="33" customWidth="1"/>
    <col min="11273" max="11274" width="10" style="33" customWidth="1"/>
    <col min="11275" max="11275" width="11.42578125" style="33"/>
    <col min="11276" max="11281" width="0" style="33" hidden="1" customWidth="1"/>
    <col min="11282" max="11282" width="14.28515625" style="33" customWidth="1"/>
    <col min="11283" max="11284" width="10" style="33" customWidth="1"/>
    <col min="11285" max="11520" width="11.42578125" style="33"/>
    <col min="11521" max="11522" width="5.7109375" style="33" customWidth="1"/>
    <col min="11523" max="11523" width="0" style="33" hidden="1" customWidth="1"/>
    <col min="11524" max="11524" width="11.42578125" style="33" customWidth="1"/>
    <col min="11525" max="11525" width="23.42578125" style="33" customWidth="1"/>
    <col min="11526" max="11526" width="15.7109375" style="33" customWidth="1"/>
    <col min="11527" max="11527" width="28.42578125" style="33" customWidth="1"/>
    <col min="11528" max="11528" width="14.28515625" style="33" customWidth="1"/>
    <col min="11529" max="11530" width="10" style="33" customWidth="1"/>
    <col min="11531" max="11531" width="11.42578125" style="33"/>
    <col min="11532" max="11537" width="0" style="33" hidden="1" customWidth="1"/>
    <col min="11538" max="11538" width="14.28515625" style="33" customWidth="1"/>
    <col min="11539" max="11540" width="10" style="33" customWidth="1"/>
    <col min="11541" max="11776" width="11.42578125" style="33"/>
    <col min="11777" max="11778" width="5.7109375" style="33" customWidth="1"/>
    <col min="11779" max="11779" width="0" style="33" hidden="1" customWidth="1"/>
    <col min="11780" max="11780" width="11.42578125" style="33" customWidth="1"/>
    <col min="11781" max="11781" width="23.42578125" style="33" customWidth="1"/>
    <col min="11782" max="11782" width="15.7109375" style="33" customWidth="1"/>
    <col min="11783" max="11783" width="28.42578125" style="33" customWidth="1"/>
    <col min="11784" max="11784" width="14.28515625" style="33" customWidth="1"/>
    <col min="11785" max="11786" width="10" style="33" customWidth="1"/>
    <col min="11787" max="11787" width="11.42578125" style="33"/>
    <col min="11788" max="11793" width="0" style="33" hidden="1" customWidth="1"/>
    <col min="11794" max="11794" width="14.28515625" style="33" customWidth="1"/>
    <col min="11795" max="11796" width="10" style="33" customWidth="1"/>
    <col min="11797" max="12032" width="11.42578125" style="33"/>
    <col min="12033" max="12034" width="5.7109375" style="33" customWidth="1"/>
    <col min="12035" max="12035" width="0" style="33" hidden="1" customWidth="1"/>
    <col min="12036" max="12036" width="11.42578125" style="33" customWidth="1"/>
    <col min="12037" max="12037" width="23.42578125" style="33" customWidth="1"/>
    <col min="12038" max="12038" width="15.7109375" style="33" customWidth="1"/>
    <col min="12039" max="12039" width="28.42578125" style="33" customWidth="1"/>
    <col min="12040" max="12040" width="14.28515625" style="33" customWidth="1"/>
    <col min="12041" max="12042" width="10" style="33" customWidth="1"/>
    <col min="12043" max="12043" width="11.42578125" style="33"/>
    <col min="12044" max="12049" width="0" style="33" hidden="1" customWidth="1"/>
    <col min="12050" max="12050" width="14.28515625" style="33" customWidth="1"/>
    <col min="12051" max="12052" width="10" style="33" customWidth="1"/>
    <col min="12053" max="12288" width="11.42578125" style="33"/>
    <col min="12289" max="12290" width="5.7109375" style="33" customWidth="1"/>
    <col min="12291" max="12291" width="0" style="33" hidden="1" customWidth="1"/>
    <col min="12292" max="12292" width="11.42578125" style="33" customWidth="1"/>
    <col min="12293" max="12293" width="23.42578125" style="33" customWidth="1"/>
    <col min="12294" max="12294" width="15.7109375" style="33" customWidth="1"/>
    <col min="12295" max="12295" width="28.42578125" style="33" customWidth="1"/>
    <col min="12296" max="12296" width="14.28515625" style="33" customWidth="1"/>
    <col min="12297" max="12298" width="10" style="33" customWidth="1"/>
    <col min="12299" max="12299" width="11.42578125" style="33"/>
    <col min="12300" max="12305" width="0" style="33" hidden="1" customWidth="1"/>
    <col min="12306" max="12306" width="14.28515625" style="33" customWidth="1"/>
    <col min="12307" max="12308" width="10" style="33" customWidth="1"/>
    <col min="12309" max="12544" width="11.42578125" style="33"/>
    <col min="12545" max="12546" width="5.7109375" style="33" customWidth="1"/>
    <col min="12547" max="12547" width="0" style="33" hidden="1" customWidth="1"/>
    <col min="12548" max="12548" width="11.42578125" style="33" customWidth="1"/>
    <col min="12549" max="12549" width="23.42578125" style="33" customWidth="1"/>
    <col min="12550" max="12550" width="15.7109375" style="33" customWidth="1"/>
    <col min="12551" max="12551" width="28.42578125" style="33" customWidth="1"/>
    <col min="12552" max="12552" width="14.28515625" style="33" customWidth="1"/>
    <col min="12553" max="12554" width="10" style="33" customWidth="1"/>
    <col min="12555" max="12555" width="11.42578125" style="33"/>
    <col min="12556" max="12561" width="0" style="33" hidden="1" customWidth="1"/>
    <col min="12562" max="12562" width="14.28515625" style="33" customWidth="1"/>
    <col min="12563" max="12564" width="10" style="33" customWidth="1"/>
    <col min="12565" max="12800" width="11.42578125" style="33"/>
    <col min="12801" max="12802" width="5.7109375" style="33" customWidth="1"/>
    <col min="12803" max="12803" width="0" style="33" hidden="1" customWidth="1"/>
    <col min="12804" max="12804" width="11.42578125" style="33" customWidth="1"/>
    <col min="12805" max="12805" width="23.42578125" style="33" customWidth="1"/>
    <col min="12806" max="12806" width="15.7109375" style="33" customWidth="1"/>
    <col min="12807" max="12807" width="28.42578125" style="33" customWidth="1"/>
    <col min="12808" max="12808" width="14.28515625" style="33" customWidth="1"/>
    <col min="12809" max="12810" width="10" style="33" customWidth="1"/>
    <col min="12811" max="12811" width="11.42578125" style="33"/>
    <col min="12812" max="12817" width="0" style="33" hidden="1" customWidth="1"/>
    <col min="12818" max="12818" width="14.28515625" style="33" customWidth="1"/>
    <col min="12819" max="12820" width="10" style="33" customWidth="1"/>
    <col min="12821" max="13056" width="11.42578125" style="33"/>
    <col min="13057" max="13058" width="5.7109375" style="33" customWidth="1"/>
    <col min="13059" max="13059" width="0" style="33" hidden="1" customWidth="1"/>
    <col min="13060" max="13060" width="11.42578125" style="33" customWidth="1"/>
    <col min="13061" max="13061" width="23.42578125" style="33" customWidth="1"/>
    <col min="13062" max="13062" width="15.7109375" style="33" customWidth="1"/>
    <col min="13063" max="13063" width="28.42578125" style="33" customWidth="1"/>
    <col min="13064" max="13064" width="14.28515625" style="33" customWidth="1"/>
    <col min="13065" max="13066" width="10" style="33" customWidth="1"/>
    <col min="13067" max="13067" width="11.42578125" style="33"/>
    <col min="13068" max="13073" width="0" style="33" hidden="1" customWidth="1"/>
    <col min="13074" max="13074" width="14.28515625" style="33" customWidth="1"/>
    <col min="13075" max="13076" width="10" style="33" customWidth="1"/>
    <col min="13077" max="13312" width="11.42578125" style="33"/>
    <col min="13313" max="13314" width="5.7109375" style="33" customWidth="1"/>
    <col min="13315" max="13315" width="0" style="33" hidden="1" customWidth="1"/>
    <col min="13316" max="13316" width="11.42578125" style="33" customWidth="1"/>
    <col min="13317" max="13317" width="23.42578125" style="33" customWidth="1"/>
    <col min="13318" max="13318" width="15.7109375" style="33" customWidth="1"/>
    <col min="13319" max="13319" width="28.42578125" style="33" customWidth="1"/>
    <col min="13320" max="13320" width="14.28515625" style="33" customWidth="1"/>
    <col min="13321" max="13322" width="10" style="33" customWidth="1"/>
    <col min="13323" max="13323" width="11.42578125" style="33"/>
    <col min="13324" max="13329" width="0" style="33" hidden="1" customWidth="1"/>
    <col min="13330" max="13330" width="14.28515625" style="33" customWidth="1"/>
    <col min="13331" max="13332" width="10" style="33" customWidth="1"/>
    <col min="13333" max="13568" width="11.42578125" style="33"/>
    <col min="13569" max="13570" width="5.7109375" style="33" customWidth="1"/>
    <col min="13571" max="13571" width="0" style="33" hidden="1" customWidth="1"/>
    <col min="13572" max="13572" width="11.42578125" style="33" customWidth="1"/>
    <col min="13573" max="13573" width="23.42578125" style="33" customWidth="1"/>
    <col min="13574" max="13574" width="15.7109375" style="33" customWidth="1"/>
    <col min="13575" max="13575" width="28.42578125" style="33" customWidth="1"/>
    <col min="13576" max="13576" width="14.28515625" style="33" customWidth="1"/>
    <col min="13577" max="13578" width="10" style="33" customWidth="1"/>
    <col min="13579" max="13579" width="11.42578125" style="33"/>
    <col min="13580" max="13585" width="0" style="33" hidden="1" customWidth="1"/>
    <col min="13586" max="13586" width="14.28515625" style="33" customWidth="1"/>
    <col min="13587" max="13588" width="10" style="33" customWidth="1"/>
    <col min="13589" max="13824" width="11.42578125" style="33"/>
    <col min="13825" max="13826" width="5.7109375" style="33" customWidth="1"/>
    <col min="13827" max="13827" width="0" style="33" hidden="1" customWidth="1"/>
    <col min="13828" max="13828" width="11.42578125" style="33" customWidth="1"/>
    <col min="13829" max="13829" width="23.42578125" style="33" customWidth="1"/>
    <col min="13830" max="13830" width="15.7109375" style="33" customWidth="1"/>
    <col min="13831" max="13831" width="28.42578125" style="33" customWidth="1"/>
    <col min="13832" max="13832" width="14.28515625" style="33" customWidth="1"/>
    <col min="13833" max="13834" width="10" style="33" customWidth="1"/>
    <col min="13835" max="13835" width="11.42578125" style="33"/>
    <col min="13836" max="13841" width="0" style="33" hidden="1" customWidth="1"/>
    <col min="13842" max="13842" width="14.28515625" style="33" customWidth="1"/>
    <col min="13843" max="13844" width="10" style="33" customWidth="1"/>
    <col min="13845" max="14080" width="11.42578125" style="33"/>
    <col min="14081" max="14082" width="5.7109375" style="33" customWidth="1"/>
    <col min="14083" max="14083" width="0" style="33" hidden="1" customWidth="1"/>
    <col min="14084" max="14084" width="11.42578125" style="33" customWidth="1"/>
    <col min="14085" max="14085" width="23.42578125" style="33" customWidth="1"/>
    <col min="14086" max="14086" width="15.7109375" style="33" customWidth="1"/>
    <col min="14087" max="14087" width="28.42578125" style="33" customWidth="1"/>
    <col min="14088" max="14088" width="14.28515625" style="33" customWidth="1"/>
    <col min="14089" max="14090" width="10" style="33" customWidth="1"/>
    <col min="14091" max="14091" width="11.42578125" style="33"/>
    <col min="14092" max="14097" width="0" style="33" hidden="1" customWidth="1"/>
    <col min="14098" max="14098" width="14.28515625" style="33" customWidth="1"/>
    <col min="14099" max="14100" width="10" style="33" customWidth="1"/>
    <col min="14101" max="14336" width="11.42578125" style="33"/>
    <col min="14337" max="14338" width="5.7109375" style="33" customWidth="1"/>
    <col min="14339" max="14339" width="0" style="33" hidden="1" customWidth="1"/>
    <col min="14340" max="14340" width="11.42578125" style="33" customWidth="1"/>
    <col min="14341" max="14341" width="23.42578125" style="33" customWidth="1"/>
    <col min="14342" max="14342" width="15.7109375" style="33" customWidth="1"/>
    <col min="14343" max="14343" width="28.42578125" style="33" customWidth="1"/>
    <col min="14344" max="14344" width="14.28515625" style="33" customWidth="1"/>
    <col min="14345" max="14346" width="10" style="33" customWidth="1"/>
    <col min="14347" max="14347" width="11.42578125" style="33"/>
    <col min="14348" max="14353" width="0" style="33" hidden="1" customWidth="1"/>
    <col min="14354" max="14354" width="14.28515625" style="33" customWidth="1"/>
    <col min="14355" max="14356" width="10" style="33" customWidth="1"/>
    <col min="14357" max="14592" width="11.42578125" style="33"/>
    <col min="14593" max="14594" width="5.7109375" style="33" customWidth="1"/>
    <col min="14595" max="14595" width="0" style="33" hidden="1" customWidth="1"/>
    <col min="14596" max="14596" width="11.42578125" style="33" customWidth="1"/>
    <col min="14597" max="14597" width="23.42578125" style="33" customWidth="1"/>
    <col min="14598" max="14598" width="15.7109375" style="33" customWidth="1"/>
    <col min="14599" max="14599" width="28.42578125" style="33" customWidth="1"/>
    <col min="14600" max="14600" width="14.28515625" style="33" customWidth="1"/>
    <col min="14601" max="14602" width="10" style="33" customWidth="1"/>
    <col min="14603" max="14603" width="11.42578125" style="33"/>
    <col min="14604" max="14609" width="0" style="33" hidden="1" customWidth="1"/>
    <col min="14610" max="14610" width="14.28515625" style="33" customWidth="1"/>
    <col min="14611" max="14612" width="10" style="33" customWidth="1"/>
    <col min="14613" max="14848" width="11.42578125" style="33"/>
    <col min="14849" max="14850" width="5.7109375" style="33" customWidth="1"/>
    <col min="14851" max="14851" width="0" style="33" hidden="1" customWidth="1"/>
    <col min="14852" max="14852" width="11.42578125" style="33" customWidth="1"/>
    <col min="14853" max="14853" width="23.42578125" style="33" customWidth="1"/>
    <col min="14854" max="14854" width="15.7109375" style="33" customWidth="1"/>
    <col min="14855" max="14855" width="28.42578125" style="33" customWidth="1"/>
    <col min="14856" max="14856" width="14.28515625" style="33" customWidth="1"/>
    <col min="14857" max="14858" width="10" style="33" customWidth="1"/>
    <col min="14859" max="14859" width="11.42578125" style="33"/>
    <col min="14860" max="14865" width="0" style="33" hidden="1" customWidth="1"/>
    <col min="14866" max="14866" width="14.28515625" style="33" customWidth="1"/>
    <col min="14867" max="14868" width="10" style="33" customWidth="1"/>
    <col min="14869" max="15104" width="11.42578125" style="33"/>
    <col min="15105" max="15106" width="5.7109375" style="33" customWidth="1"/>
    <col min="15107" max="15107" width="0" style="33" hidden="1" customWidth="1"/>
    <col min="15108" max="15108" width="11.42578125" style="33" customWidth="1"/>
    <col min="15109" max="15109" width="23.42578125" style="33" customWidth="1"/>
    <col min="15110" max="15110" width="15.7109375" style="33" customWidth="1"/>
    <col min="15111" max="15111" width="28.42578125" style="33" customWidth="1"/>
    <col min="15112" max="15112" width="14.28515625" style="33" customWidth="1"/>
    <col min="15113" max="15114" width="10" style="33" customWidth="1"/>
    <col min="15115" max="15115" width="11.42578125" style="33"/>
    <col min="15116" max="15121" width="0" style="33" hidden="1" customWidth="1"/>
    <col min="15122" max="15122" width="14.28515625" style="33" customWidth="1"/>
    <col min="15123" max="15124" width="10" style="33" customWidth="1"/>
    <col min="15125" max="15360" width="11.42578125" style="33"/>
    <col min="15361" max="15362" width="5.7109375" style="33" customWidth="1"/>
    <col min="15363" max="15363" width="0" style="33" hidden="1" customWidth="1"/>
    <col min="15364" max="15364" width="11.42578125" style="33" customWidth="1"/>
    <col min="15365" max="15365" width="23.42578125" style="33" customWidth="1"/>
    <col min="15366" max="15366" width="15.7109375" style="33" customWidth="1"/>
    <col min="15367" max="15367" width="28.42578125" style="33" customWidth="1"/>
    <col min="15368" max="15368" width="14.28515625" style="33" customWidth="1"/>
    <col min="15369" max="15370" width="10" style="33" customWidth="1"/>
    <col min="15371" max="15371" width="11.42578125" style="33"/>
    <col min="15372" max="15377" width="0" style="33" hidden="1" customWidth="1"/>
    <col min="15378" max="15378" width="14.28515625" style="33" customWidth="1"/>
    <col min="15379" max="15380" width="10" style="33" customWidth="1"/>
    <col min="15381" max="15616" width="11.42578125" style="33"/>
    <col min="15617" max="15618" width="5.7109375" style="33" customWidth="1"/>
    <col min="15619" max="15619" width="0" style="33" hidden="1" customWidth="1"/>
    <col min="15620" max="15620" width="11.42578125" style="33" customWidth="1"/>
    <col min="15621" max="15621" width="23.42578125" style="33" customWidth="1"/>
    <col min="15622" max="15622" width="15.7109375" style="33" customWidth="1"/>
    <col min="15623" max="15623" width="28.42578125" style="33" customWidth="1"/>
    <col min="15624" max="15624" width="14.28515625" style="33" customWidth="1"/>
    <col min="15625" max="15626" width="10" style="33" customWidth="1"/>
    <col min="15627" max="15627" width="11.42578125" style="33"/>
    <col min="15628" max="15633" width="0" style="33" hidden="1" customWidth="1"/>
    <col min="15634" max="15634" width="14.28515625" style="33" customWidth="1"/>
    <col min="15635" max="15636" width="10" style="33" customWidth="1"/>
    <col min="15637" max="15872" width="11.42578125" style="33"/>
    <col min="15873" max="15874" width="5.7109375" style="33" customWidth="1"/>
    <col min="15875" max="15875" width="0" style="33" hidden="1" customWidth="1"/>
    <col min="15876" max="15876" width="11.42578125" style="33" customWidth="1"/>
    <col min="15877" max="15877" width="23.42578125" style="33" customWidth="1"/>
    <col min="15878" max="15878" width="15.7109375" style="33" customWidth="1"/>
    <col min="15879" max="15879" width="28.42578125" style="33" customWidth="1"/>
    <col min="15880" max="15880" width="14.28515625" style="33" customWidth="1"/>
    <col min="15881" max="15882" width="10" style="33" customWidth="1"/>
    <col min="15883" max="15883" width="11.42578125" style="33"/>
    <col min="15884" max="15889" width="0" style="33" hidden="1" customWidth="1"/>
    <col min="15890" max="15890" width="14.28515625" style="33" customWidth="1"/>
    <col min="15891" max="15892" width="10" style="33" customWidth="1"/>
    <col min="15893" max="16128" width="11.42578125" style="33"/>
    <col min="16129" max="16130" width="5.7109375" style="33" customWidth="1"/>
    <col min="16131" max="16131" width="0" style="33" hidden="1" customWidth="1"/>
    <col min="16132" max="16132" width="11.42578125" style="33" customWidth="1"/>
    <col min="16133" max="16133" width="23.42578125" style="33" customWidth="1"/>
    <col min="16134" max="16134" width="15.7109375" style="33" customWidth="1"/>
    <col min="16135" max="16135" width="28.42578125" style="33" customWidth="1"/>
    <col min="16136" max="16136" width="14.28515625" style="33" customWidth="1"/>
    <col min="16137" max="16138" width="10" style="33" customWidth="1"/>
    <col min="16139" max="16139" width="11.42578125" style="33"/>
    <col min="16140" max="16145" width="0" style="33" hidden="1" customWidth="1"/>
    <col min="16146" max="16146" width="14.28515625" style="33" customWidth="1"/>
    <col min="16147" max="16148" width="10" style="33" customWidth="1"/>
    <col min="16149" max="16384" width="11.42578125" style="33"/>
  </cols>
  <sheetData>
    <row r="1" spans="1:17" s="7" customFormat="1" ht="15" x14ac:dyDescent="0.25">
      <c r="A1" s="1"/>
      <c r="B1" s="2"/>
      <c r="C1" s="2"/>
      <c r="D1" s="3" t="s">
        <v>0</v>
      </c>
      <c r="E1" s="4" t="str">
        <f>'[1]Etat de Résultat'!I20</f>
        <v>3ème MANCHE DE LA COUPE D'ILE DE FRANCE VTT JEUNES</v>
      </c>
      <c r="F1" s="4"/>
      <c r="G1" s="3" t="s">
        <v>1</v>
      </c>
      <c r="H1" s="5" t="str">
        <f>'[1]Engag Pup'!D5</f>
        <v>Pupilles</v>
      </c>
      <c r="I1" s="6"/>
      <c r="J1" s="9"/>
    </row>
    <row r="2" spans="1:17" s="7" customFormat="1" ht="15" x14ac:dyDescent="0.25">
      <c r="A2" s="1"/>
      <c r="B2" s="2"/>
      <c r="C2" s="2"/>
      <c r="D2" s="3" t="s">
        <v>2</v>
      </c>
      <c r="E2" s="4" t="str">
        <f>'[1]Etat de Résultat'!E17</f>
        <v>SOUPPES SUR LOING</v>
      </c>
      <c r="F2" s="4"/>
      <c r="G2" s="3" t="s">
        <v>3</v>
      </c>
      <c r="H2" s="8">
        <f>'[1]Etat de Résultat'!R17</f>
        <v>77</v>
      </c>
      <c r="I2" s="9"/>
      <c r="J2" s="9"/>
    </row>
    <row r="3" spans="1:17" s="7" customFormat="1" ht="15" x14ac:dyDescent="0.25">
      <c r="A3" s="1"/>
      <c r="B3" s="2"/>
      <c r="C3" s="2"/>
      <c r="D3" s="3" t="s">
        <v>4</v>
      </c>
      <c r="E3" s="4" t="str">
        <f>'[1]Etat de Résultat'!I21</f>
        <v>VC SULPICIEN</v>
      </c>
      <c r="F3" s="4"/>
      <c r="G3" s="4"/>
      <c r="H3" s="4"/>
      <c r="I3" s="9"/>
      <c r="J3" s="34"/>
      <c r="K3" s="9"/>
    </row>
    <row r="4" spans="1:17" s="7" customFormat="1" ht="14.25" x14ac:dyDescent="0.2">
      <c r="A4" s="1"/>
      <c r="D4" s="10"/>
      <c r="E4" s="9"/>
      <c r="F4" s="11" t="s">
        <v>5</v>
      </c>
      <c r="G4" s="12"/>
      <c r="H4" s="9"/>
      <c r="I4" s="9"/>
      <c r="J4" s="34"/>
    </row>
    <row r="5" spans="1:17" s="7" customFormat="1" ht="15" x14ac:dyDescent="0.25">
      <c r="A5" s="1"/>
      <c r="D5" s="3" t="s">
        <v>6</v>
      </c>
      <c r="E5" s="13">
        <f>'[1]Engag Pup'!D6</f>
        <v>22</v>
      </c>
      <c r="F5" s="3" t="s">
        <v>8</v>
      </c>
      <c r="G5" s="13">
        <f>'[1]Engag Pup'!F6</f>
        <v>21</v>
      </c>
      <c r="H5" s="3" t="s">
        <v>10</v>
      </c>
      <c r="I5" s="13">
        <f>SUM(I6:I7)</f>
        <v>21</v>
      </c>
      <c r="J5" s="35"/>
    </row>
    <row r="6" spans="1:17" s="7" customFormat="1" ht="15" x14ac:dyDescent="0.25">
      <c r="A6" s="1"/>
      <c r="D6" s="3" t="s">
        <v>27</v>
      </c>
      <c r="E6" s="13">
        <f>'[1]Engag Pup'!D7</f>
        <v>14</v>
      </c>
      <c r="F6" s="3" t="s">
        <v>27</v>
      </c>
      <c r="G6" s="13">
        <f>'[1]Engag Pup'!F7</f>
        <v>14</v>
      </c>
      <c r="H6" s="3" t="s">
        <v>27</v>
      </c>
      <c r="I6" s="13">
        <f>COUNTIF($H$10:$H$109,"Pupille 1")+COUNTIF($H$112:$H$211,"Pupille 1")</f>
        <v>14</v>
      </c>
      <c r="J6" s="35"/>
    </row>
    <row r="7" spans="1:17" s="7" customFormat="1" ht="15.75" thickBot="1" x14ac:dyDescent="0.3">
      <c r="A7" s="1"/>
      <c r="D7" s="3" t="s">
        <v>28</v>
      </c>
      <c r="E7" s="13">
        <f>'[1]Engag Pup'!D8</f>
        <v>8</v>
      </c>
      <c r="F7" s="3" t="s">
        <v>28</v>
      </c>
      <c r="G7" s="13">
        <f>'[1]Engag Pup'!F8</f>
        <v>7</v>
      </c>
      <c r="H7" s="3" t="s">
        <v>28</v>
      </c>
      <c r="I7" s="13">
        <f>COUNTIF($H$10:$H$109,"Pupille 2")+COUNTIF($H$112:$H$211,"Pupille 2")</f>
        <v>7</v>
      </c>
    </row>
    <row r="8" spans="1:17" s="7" customFormat="1" ht="15.75" thickBot="1" x14ac:dyDescent="0.3">
      <c r="A8" s="17" t="s">
        <v>29</v>
      </c>
      <c r="B8" s="18"/>
      <c r="C8" s="18"/>
      <c r="D8" s="18"/>
      <c r="E8" s="18"/>
      <c r="F8" s="18"/>
      <c r="G8" s="18"/>
      <c r="H8" s="18"/>
      <c r="I8" s="19"/>
      <c r="J8" s="36"/>
    </row>
    <row r="9" spans="1:17" s="22" customFormat="1" ht="14.25" x14ac:dyDescent="0.25">
      <c r="A9" s="20" t="s">
        <v>13</v>
      </c>
      <c r="B9" s="20" t="s">
        <v>14</v>
      </c>
      <c r="C9" s="21" t="s">
        <v>15</v>
      </c>
      <c r="D9" s="21" t="s">
        <v>16</v>
      </c>
      <c r="E9" s="21" t="s">
        <v>17</v>
      </c>
      <c r="F9" s="21" t="s">
        <v>18</v>
      </c>
      <c r="G9" s="21" t="s">
        <v>19</v>
      </c>
      <c r="H9" s="21" t="s">
        <v>20</v>
      </c>
      <c r="I9" s="20" t="s">
        <v>21</v>
      </c>
      <c r="J9" s="20" t="s">
        <v>22</v>
      </c>
    </row>
    <row r="10" spans="1:17" ht="15" customHeight="1" x14ac:dyDescent="0.25">
      <c r="A10" s="23">
        <v>1</v>
      </c>
      <c r="B10" s="23">
        <v>814</v>
      </c>
      <c r="C10" s="24" t="e">
        <f>IF(A10&gt;0,(VLOOKUP($A10,'[1]Engag Pre'!$A$10:$G$74,3,FALSE))," ")</f>
        <v>#N/A</v>
      </c>
      <c r="D10" s="25" t="str">
        <f>IF(B10&gt;0,(VLOOKUP($B10,'[1]Engag Pup'!$A$10:$G$109,7,FALSE))," ")</f>
        <v>44451060111</v>
      </c>
      <c r="E10" s="26" t="str">
        <f>IF(B10&gt;0,(VLOOKUP($B10,'[1]Engag Pup'!$A$10:$G$109,3,FALSE))," ")</f>
        <v>VAZE</v>
      </c>
      <c r="F10" s="27" t="str">
        <f>IF(B10&gt;0,(VLOOKUP($B10,'[1]Engag Pup'!$A$10:$G$109,4,FALSE))," ")</f>
        <v>Pierrick</v>
      </c>
      <c r="G10" s="28" t="str">
        <f>IF(B10&gt;0,(VLOOKUP($B10,'[1]Engag Pup'!$A$10:$G$109,5,FALSE))," ")</f>
        <v>AS PUISEAUX</v>
      </c>
      <c r="H10" s="29" t="str">
        <f>IF(B10&gt;0,(VLOOKUP($B10,'[1]Engag Pup'!$A$10:$G$109,6,FALSE))," ")</f>
        <v>Pupille 2</v>
      </c>
      <c r="I10" s="30"/>
      <c r="J10" s="29" t="str">
        <f>IF(B10&gt;0,(VLOOKUP($B10,'[1]Engag Pup'!$A$10:$I$109,9,FALSE))," ")</f>
        <v>H</v>
      </c>
      <c r="K10" s="37" t="str">
        <f>IF(COUNTIF($B$10:$B$109,B10)&gt;1,"Déjà classé"," ")</f>
        <v xml:space="preserve"> </v>
      </c>
      <c r="L10" s="31" t="str">
        <f>IF(COUNTIF($G$10:$G10,G10)&lt;2,$G10," ")</f>
        <v>AS PUISEAUX</v>
      </c>
      <c r="M10" s="32">
        <f>IF($G$6&lt;5,1000,(IF(L10=G10,A10,"")))</f>
        <v>1</v>
      </c>
      <c r="N10" s="31" t="str">
        <f>IF(COUNTIF($G$10:$G10,I10)&lt;3,$G10," ")</f>
        <v>AS PUISEAUX</v>
      </c>
      <c r="O10" s="33">
        <f>IF(N10=$G10,$A10,"")</f>
        <v>1</v>
      </c>
      <c r="P10" s="33" t="str">
        <f>IF(N10=L10,"",N10)</f>
        <v/>
      </c>
      <c r="Q10" s="33">
        <f>IF($G$6&lt;5,1000,(IF(P10=$G10,$A10,1000)))</f>
        <v>1000</v>
      </c>
    </row>
    <row r="11" spans="1:17" ht="15" customHeight="1" x14ac:dyDescent="0.25">
      <c r="A11" s="23">
        <v>2</v>
      </c>
      <c r="B11" s="23">
        <v>802</v>
      </c>
      <c r="C11" s="24" t="e">
        <f>IF(A11&gt;0,(VLOOKUP($A11,'[1]Engag Pre'!$A$10:$G$74,3,FALSE))," ")</f>
        <v>#N/A</v>
      </c>
      <c r="D11" s="25" t="str">
        <f>IF(B11&gt;0,(VLOOKUP($B11,'[1]Engag Pup'!$A$10:$G$109,7,FALSE))," ")</f>
        <v>48771260013</v>
      </c>
      <c r="E11" s="26" t="str">
        <f>IF(B11&gt;0,(VLOOKUP($B11,'[1]Engag Pup'!$A$10:$G$109,3,FALSE))," ")</f>
        <v>MAGNERON</v>
      </c>
      <c r="F11" s="27" t="str">
        <f>IF(B11&gt;0,(VLOOKUP($B11,'[1]Engag Pup'!$A$10:$G$109,4,FALSE))," ")</f>
        <v>Emilien</v>
      </c>
      <c r="G11" s="28" t="str">
        <f>IF(B11&gt;0,(VLOOKUP($B11,'[1]Engag Pup'!$A$10:$G$109,5,FALSE))," ")</f>
        <v>EC BOUCLES DE LA MARNE</v>
      </c>
      <c r="H11" s="29" t="str">
        <f>IF(B11&gt;0,(VLOOKUP($B11,'[1]Engag Pup'!$A$10:$G$109,6,FALSE))," ")</f>
        <v>Pupille 2</v>
      </c>
      <c r="I11" s="30"/>
      <c r="J11" s="29" t="str">
        <f>IF(B11&gt;0,(VLOOKUP($B11,'[1]Engag Pup'!$A$10:$I$109,9,FALSE))," ")</f>
        <v>H</v>
      </c>
      <c r="K11" s="37" t="str">
        <f t="shared" ref="K11:K74" si="0">IF(COUNTIF($B$10:$B$109,B11)&gt;1,"Déjà classé"," ")</f>
        <v xml:space="preserve"> </v>
      </c>
      <c r="L11" s="31" t="str">
        <f>IF(COUNTIF($G$10:$G11,G11)&lt;2,$G11," ")</f>
        <v>EC BOUCLES DE LA MARNE</v>
      </c>
      <c r="M11" s="32">
        <f t="shared" ref="M11:M74" si="1">IF($G$6&lt;5,1000,(IF(L11=G11,A11,"")))</f>
        <v>2</v>
      </c>
      <c r="N11" s="31" t="str">
        <f>IF(COUNTIF($G$10:$G11,I11)&lt;3,$G11," ")</f>
        <v>EC BOUCLES DE LA MARNE</v>
      </c>
      <c r="O11" s="33">
        <f t="shared" ref="O11:O74" si="2">IF(N11=$G11,$A11,"")</f>
        <v>2</v>
      </c>
      <c r="P11" s="33" t="str">
        <f t="shared" ref="P11:P74" si="3">IF(N11=L11,"",N11)</f>
        <v/>
      </c>
      <c r="Q11" s="33">
        <f t="shared" ref="Q11:Q74" si="4">IF($G$6&lt;5,1000,(IF(P11=$G11,$A11,1000)))</f>
        <v>1000</v>
      </c>
    </row>
    <row r="12" spans="1:17" ht="15" customHeight="1" x14ac:dyDescent="0.25">
      <c r="A12" s="23">
        <v>3</v>
      </c>
      <c r="B12" s="23">
        <v>811</v>
      </c>
      <c r="C12" s="24" t="e">
        <f>IF(A12&gt;0,(VLOOKUP($A12,'[1]Engag Pre'!$A$10:$G$74,3,FALSE))," ")</f>
        <v>#N/A</v>
      </c>
      <c r="D12" s="25" t="str">
        <f>IF(B12&gt;0,(VLOOKUP($B12,'[1]Engag Pup'!$A$10:$G$109,7,FALSE))," ")</f>
        <v>48782070110</v>
      </c>
      <c r="E12" s="26" t="str">
        <f>IF(B12&gt;0,(VLOOKUP($B12,'[1]Engag Pup'!$A$10:$G$109,3,FALSE))," ")</f>
        <v>BOUAZIZ</v>
      </c>
      <c r="F12" s="27" t="str">
        <f>IF(B12&gt;0,(VLOOKUP($B12,'[1]Engag Pup'!$A$10:$G$109,4,FALSE))," ")</f>
        <v>Merwan</v>
      </c>
      <c r="G12" s="28" t="str">
        <f>IF(B12&gt;0,(VLOOKUP($B12,'[1]Engag Pup'!$A$10:$G$109,5,FALSE))," ")</f>
        <v>OFF ROAD CYCLISTE D'EPONE</v>
      </c>
      <c r="H12" s="29" t="str">
        <f>IF(B12&gt;0,(VLOOKUP($B12,'[1]Engag Pup'!$A$10:$G$109,6,FALSE))," ")</f>
        <v>Pupille 1</v>
      </c>
      <c r="I12" s="30"/>
      <c r="J12" s="29" t="str">
        <f>IF(B12&gt;0,(VLOOKUP($B12,'[1]Engag Pup'!$A$10:$I$109,9,FALSE))," ")</f>
        <v>H</v>
      </c>
      <c r="K12" s="37" t="str">
        <f t="shared" si="0"/>
        <v xml:space="preserve"> </v>
      </c>
      <c r="L12" s="31" t="str">
        <f>IF(COUNTIF($G$10:$G12,G12)&lt;2,$G12," ")</f>
        <v>OFF ROAD CYCLISTE D'EPONE</v>
      </c>
      <c r="M12" s="32">
        <f t="shared" si="1"/>
        <v>3</v>
      </c>
      <c r="N12" s="31" t="str">
        <f>IF(COUNTIF($G$10:$G12,I12)&lt;3,$G12," ")</f>
        <v>OFF ROAD CYCLISTE D'EPONE</v>
      </c>
      <c r="O12" s="33">
        <f t="shared" si="2"/>
        <v>3</v>
      </c>
      <c r="P12" s="33" t="str">
        <f t="shared" si="3"/>
        <v/>
      </c>
      <c r="Q12" s="33">
        <f t="shared" si="4"/>
        <v>1000</v>
      </c>
    </row>
    <row r="13" spans="1:17" ht="15" customHeight="1" x14ac:dyDescent="0.25">
      <c r="A13" s="23">
        <v>4</v>
      </c>
      <c r="B13" s="23">
        <v>821</v>
      </c>
      <c r="C13" s="24" t="e">
        <f>IF(A13&gt;0,(VLOOKUP($A13,'[1]Engag Pre'!$A$10:$G$74,3,FALSE))," ")</f>
        <v>#N/A</v>
      </c>
      <c r="D13" s="25" t="str">
        <f>IF(B13&gt;0,(VLOOKUP($B13,'[1]Engag Pup'!$A$10:$G$109,7,FALSE))," ")</f>
        <v>FSGT 55667224</v>
      </c>
      <c r="E13" s="26" t="str">
        <f>IF(B13&gt;0,(VLOOKUP($B13,'[1]Engag Pup'!$A$10:$G$109,3,FALSE))," ")</f>
        <v xml:space="preserve">GAY </v>
      </c>
      <c r="F13" s="27" t="str">
        <f>IF(B13&gt;0,(VLOOKUP($B13,'[1]Engag Pup'!$A$10:$G$109,4,FALSE))," ")</f>
        <v>Thimothée</v>
      </c>
      <c r="G13" s="28" t="str">
        <f>IF(B13&gt;0,(VLOOKUP($B13,'[1]Engag Pup'!$A$10:$G$109,5,FALSE))," ")</f>
        <v>OC GIF VTT</v>
      </c>
      <c r="H13" s="29" t="str">
        <f>IF(B13&gt;0,(VLOOKUP($B13,'[1]Engag Pup'!$A$10:$G$109,6,FALSE))," ")</f>
        <v>Pupille 1</v>
      </c>
      <c r="I13" s="30"/>
      <c r="J13" s="29" t="str">
        <f>IF(B13&gt;0,(VLOOKUP($B13,'[1]Engag Pup'!$A$10:$I$109,9,FALSE))," ")</f>
        <v>H</v>
      </c>
      <c r="K13" s="37" t="str">
        <f t="shared" si="0"/>
        <v xml:space="preserve"> </v>
      </c>
      <c r="L13" s="31" t="str">
        <f>IF(COUNTIF($G$10:$G13,G13)&lt;2,$G13," ")</f>
        <v>OC GIF VTT</v>
      </c>
      <c r="M13" s="32">
        <f t="shared" si="1"/>
        <v>4</v>
      </c>
      <c r="N13" s="31" t="str">
        <f>IF(COUNTIF($G$10:$G13,I13)&lt;3,$G13," ")</f>
        <v>OC GIF VTT</v>
      </c>
      <c r="O13" s="33">
        <f t="shared" si="2"/>
        <v>4</v>
      </c>
      <c r="P13" s="33" t="str">
        <f t="shared" si="3"/>
        <v/>
      </c>
      <c r="Q13" s="33">
        <f t="shared" si="4"/>
        <v>1000</v>
      </c>
    </row>
    <row r="14" spans="1:17" ht="15" customHeight="1" x14ac:dyDescent="0.25">
      <c r="A14" s="23">
        <v>5</v>
      </c>
      <c r="B14" s="23">
        <v>805</v>
      </c>
      <c r="C14" s="24" t="e">
        <f>IF(A14&gt;0,(VLOOKUP($A14,'[1]Engag Pre'!$A$10:$G$74,3,FALSE))," ")</f>
        <v>#N/A</v>
      </c>
      <c r="D14" s="25" t="str">
        <f>IF(B14&gt;0,(VLOOKUP($B14,'[1]Engag Pup'!$A$10:$G$109,7,FALSE))," ")</f>
        <v>48935070331</v>
      </c>
      <c r="E14" s="26" t="str">
        <f>IF(B14&gt;0,(VLOOKUP($B14,'[1]Engag Pup'!$A$10:$G$109,3,FALSE))," ")</f>
        <v>GIORGETTI</v>
      </c>
      <c r="F14" s="27" t="str">
        <f>IF(B14&gt;0,(VLOOKUP($B14,'[1]Engag Pup'!$A$10:$G$109,4,FALSE))," ")</f>
        <v>Paolo</v>
      </c>
      <c r="G14" s="28" t="str">
        <f>IF(B14&gt;0,(VLOOKUP($B14,'[1]Engag Pup'!$A$10:$G$109,5,FALSE))," ")</f>
        <v>B.C. NOISY LE GRAND</v>
      </c>
      <c r="H14" s="29" t="str">
        <f>IF(B14&gt;0,(VLOOKUP($B14,'[1]Engag Pup'!$A$10:$G$109,6,FALSE))," ")</f>
        <v>Pupille 1</v>
      </c>
      <c r="I14" s="30"/>
      <c r="J14" s="29" t="str">
        <f>IF(B14&gt;0,(VLOOKUP($B14,'[1]Engag Pup'!$A$10:$I$109,9,FALSE))," ")</f>
        <v>H</v>
      </c>
      <c r="K14" s="37" t="str">
        <f t="shared" si="0"/>
        <v xml:space="preserve"> </v>
      </c>
      <c r="L14" s="31" t="str">
        <f>IF(COUNTIF($G$10:$G14,G14)&lt;2,$G14," ")</f>
        <v>B.C. NOISY LE GRAND</v>
      </c>
      <c r="M14" s="32">
        <f t="shared" si="1"/>
        <v>5</v>
      </c>
      <c r="N14" s="31" t="str">
        <f>IF(COUNTIF($G$10:$G14,I14)&lt;3,$G14," ")</f>
        <v>B.C. NOISY LE GRAND</v>
      </c>
      <c r="O14" s="33">
        <f t="shared" si="2"/>
        <v>5</v>
      </c>
      <c r="P14" s="33" t="str">
        <f t="shared" si="3"/>
        <v/>
      </c>
      <c r="Q14" s="33">
        <f t="shared" si="4"/>
        <v>1000</v>
      </c>
    </row>
    <row r="15" spans="1:17" ht="15" customHeight="1" x14ac:dyDescent="0.25">
      <c r="A15" s="23">
        <v>6</v>
      </c>
      <c r="B15" s="23">
        <v>808</v>
      </c>
      <c r="C15" s="24" t="e">
        <f>IF(A15&gt;0,(VLOOKUP($A15,'[1]Engag Pre'!$A$10:$G$74,3,FALSE))," ")</f>
        <v>#N/A</v>
      </c>
      <c r="D15" s="25" t="str">
        <f>IF(B15&gt;0,(VLOOKUP($B15,'[1]Engag Pup'!$A$10:$G$109,7,FALSE))," ")</f>
        <v>48771010029</v>
      </c>
      <c r="E15" s="26" t="str">
        <f>IF(B15&gt;0,(VLOOKUP($B15,'[1]Engag Pup'!$A$10:$G$109,3,FALSE))," ")</f>
        <v>PRESTA</v>
      </c>
      <c r="F15" s="27" t="str">
        <f>IF(B15&gt;0,(VLOOKUP($B15,'[1]Engag Pup'!$A$10:$G$109,4,FALSE))," ")</f>
        <v>Flavy</v>
      </c>
      <c r="G15" s="28" t="str">
        <f>IF(B15&gt;0,(VLOOKUP($B15,'[1]Engag Pup'!$A$10:$G$109,5,FALSE))," ")</f>
        <v>ESC MEAUX</v>
      </c>
      <c r="H15" s="29" t="str">
        <f>IF(B15&gt;0,(VLOOKUP($B15,'[1]Engag Pup'!$A$10:$G$109,6,FALSE))," ")</f>
        <v>Pupille 2</v>
      </c>
      <c r="I15" s="30"/>
      <c r="J15" s="29" t="str">
        <f>IF(B15&gt;0,(VLOOKUP($B15,'[1]Engag Pup'!$A$10:$I$109,9,FALSE))," ")</f>
        <v>D</v>
      </c>
      <c r="K15" s="37" t="str">
        <f t="shared" si="0"/>
        <v xml:space="preserve"> </v>
      </c>
      <c r="L15" s="31" t="str">
        <f>IF(COUNTIF($G$10:$G15,G15)&lt;2,$G15," ")</f>
        <v>ESC MEAUX</v>
      </c>
      <c r="M15" s="32">
        <f t="shared" si="1"/>
        <v>6</v>
      </c>
      <c r="N15" s="31" t="str">
        <f>IF(COUNTIF($G$10:$G15,I15)&lt;3,$G15," ")</f>
        <v>ESC MEAUX</v>
      </c>
      <c r="O15" s="33">
        <f t="shared" si="2"/>
        <v>6</v>
      </c>
      <c r="P15" s="33" t="str">
        <f t="shared" si="3"/>
        <v/>
      </c>
      <c r="Q15" s="33">
        <f t="shared" si="4"/>
        <v>1000</v>
      </c>
    </row>
    <row r="16" spans="1:17" ht="15" customHeight="1" x14ac:dyDescent="0.25">
      <c r="A16" s="23">
        <v>7</v>
      </c>
      <c r="B16" s="23">
        <v>810</v>
      </c>
      <c r="C16" s="24" t="e">
        <f>IF(A16&gt;0,(VLOOKUP($A16,'[1]Engag Pre'!$A$10:$G$74,3,FALSE))," ")</f>
        <v>#N/A</v>
      </c>
      <c r="D16" s="25" t="str">
        <f>IF(B16&gt;0,(VLOOKUP($B16,'[1]Engag Pup'!$A$10:$G$109,7,FALSE))," ")</f>
        <v>48782260139</v>
      </c>
      <c r="E16" s="26" t="str">
        <f>IF(B16&gt;0,(VLOOKUP($B16,'[1]Engag Pup'!$A$10:$G$109,3,FALSE))," ")</f>
        <v>GANGLOFF</v>
      </c>
      <c r="F16" s="27" t="str">
        <f>IF(B16&gt;0,(VLOOKUP($B16,'[1]Engag Pup'!$A$10:$G$109,4,FALSE))," ")</f>
        <v>Ruben</v>
      </c>
      <c r="G16" s="28" t="str">
        <f>IF(B16&gt;0,(VLOOKUP($B16,'[1]Engag Pup'!$A$10:$G$109,5,FALSE))," ")</f>
        <v>VC ELANCOURT ST QUENTIN EN YVELINES</v>
      </c>
      <c r="H16" s="29" t="str">
        <f>IF(B16&gt;0,(VLOOKUP($B16,'[1]Engag Pup'!$A$10:$G$109,6,FALSE))," ")</f>
        <v>Pupille 1</v>
      </c>
      <c r="I16" s="30"/>
      <c r="J16" s="29" t="str">
        <f>IF(B16&gt;0,(VLOOKUP($B16,'[1]Engag Pup'!$A$10:$I$109,9,FALSE))," ")</f>
        <v>H</v>
      </c>
      <c r="K16" s="37" t="str">
        <f t="shared" si="0"/>
        <v xml:space="preserve"> </v>
      </c>
      <c r="L16" s="31" t="str">
        <f>IF(COUNTIF($G$10:$G16,G16)&lt;2,$G16," ")</f>
        <v>VC ELANCOURT ST QUENTIN EN YVELINES</v>
      </c>
      <c r="M16" s="32">
        <f t="shared" si="1"/>
        <v>7</v>
      </c>
      <c r="N16" s="31" t="str">
        <f>IF(COUNTIF($G$10:$G16,I16)&lt;3,$G16," ")</f>
        <v>VC ELANCOURT ST QUENTIN EN YVELINES</v>
      </c>
      <c r="O16" s="33">
        <f t="shared" si="2"/>
        <v>7</v>
      </c>
      <c r="P16" s="33" t="str">
        <f t="shared" si="3"/>
        <v/>
      </c>
      <c r="Q16" s="33">
        <f t="shared" si="4"/>
        <v>1000</v>
      </c>
    </row>
    <row r="17" spans="1:17" ht="15" customHeight="1" x14ac:dyDescent="0.25">
      <c r="A17" s="23">
        <v>8</v>
      </c>
      <c r="B17" s="23">
        <v>804</v>
      </c>
      <c r="C17" s="24" t="e">
        <f>IF(A17&gt;0,(VLOOKUP($A17,'[1]Engag Pre'!$A$10:$G$74,3,FALSE))," ")</f>
        <v>#N/A</v>
      </c>
      <c r="D17" s="25" t="str">
        <f>IF(B17&gt;0,(VLOOKUP($B17,'[1]Engag Pup'!$A$10:$G$109,7,FALSE))," ")</f>
        <v>48935070187</v>
      </c>
      <c r="E17" s="26" t="str">
        <f>IF(B17&gt;0,(VLOOKUP($B17,'[1]Engag Pup'!$A$10:$G$109,3,FALSE))," ")</f>
        <v>DARROT</v>
      </c>
      <c r="F17" s="27" t="str">
        <f>IF(B17&gt;0,(VLOOKUP($B17,'[1]Engag Pup'!$A$10:$G$109,4,FALSE))," ")</f>
        <v>Cosme</v>
      </c>
      <c r="G17" s="28" t="str">
        <f>IF(B17&gt;0,(VLOOKUP($B17,'[1]Engag Pup'!$A$10:$G$109,5,FALSE))," ")</f>
        <v>B.C. NOISY LE GRAND</v>
      </c>
      <c r="H17" s="29" t="str">
        <f>IF(B17&gt;0,(VLOOKUP($B17,'[1]Engag Pup'!$A$10:$G$109,6,FALSE))," ")</f>
        <v>Pupille 2</v>
      </c>
      <c r="I17" s="30"/>
      <c r="J17" s="29" t="str">
        <f>IF(B17&gt;0,(VLOOKUP($B17,'[1]Engag Pup'!$A$10:$I$109,9,FALSE))," ")</f>
        <v>H</v>
      </c>
      <c r="K17" s="37" t="str">
        <f t="shared" si="0"/>
        <v xml:space="preserve"> </v>
      </c>
      <c r="L17" s="31" t="str">
        <f>IF(COUNTIF($G$10:$G17,G17)&lt;2,$G17," ")</f>
        <v xml:space="preserve"> </v>
      </c>
      <c r="M17" s="32" t="str">
        <f t="shared" si="1"/>
        <v/>
      </c>
      <c r="N17" s="31" t="str">
        <f>IF(COUNTIF($G$10:$G17,I17)&lt;3,$G17," ")</f>
        <v>B.C. NOISY LE GRAND</v>
      </c>
      <c r="O17" s="33">
        <f t="shared" si="2"/>
        <v>8</v>
      </c>
      <c r="P17" s="33" t="str">
        <f t="shared" si="3"/>
        <v>B.C. NOISY LE GRAND</v>
      </c>
      <c r="Q17" s="33">
        <f t="shared" si="4"/>
        <v>8</v>
      </c>
    </row>
    <row r="18" spans="1:17" ht="15" customHeight="1" x14ac:dyDescent="0.25">
      <c r="A18" s="23">
        <v>9</v>
      </c>
      <c r="B18" s="23">
        <v>807</v>
      </c>
      <c r="C18" s="24" t="e">
        <f>IF(A18&gt;0,(VLOOKUP($A18,'[1]Engag Pre'!$A$10:$G$74,3,FALSE))," ")</f>
        <v>#N/A</v>
      </c>
      <c r="D18" s="25" t="str">
        <f>IF(B18&gt;0,(VLOOKUP($B18,'[1]Engag Pup'!$A$10:$G$109,7,FALSE))," ")</f>
        <v>48957290035</v>
      </c>
      <c r="E18" s="26" t="str">
        <f>IF(B18&gt;0,(VLOOKUP($B18,'[1]Engag Pup'!$A$10:$G$109,3,FALSE))," ")</f>
        <v>BLONDIAU</v>
      </c>
      <c r="F18" s="27" t="str">
        <f>IF(B18&gt;0,(VLOOKUP($B18,'[1]Engag Pup'!$A$10:$G$109,4,FALSE))," ")</f>
        <v>Juliette</v>
      </c>
      <c r="G18" s="28" t="str">
        <f>IF(B18&gt;0,(VLOOKUP($B18,'[1]Engag Pup'!$A$10:$G$109,5,FALSE))," ")</f>
        <v>EC OSNY PONTOISE</v>
      </c>
      <c r="H18" s="29" t="str">
        <f>IF(B18&gt;0,(VLOOKUP($B18,'[1]Engag Pup'!$A$10:$G$109,6,FALSE))," ")</f>
        <v>Pupille 1</v>
      </c>
      <c r="I18" s="30"/>
      <c r="J18" s="29" t="str">
        <f>IF(B18&gt;0,(VLOOKUP($B18,'[1]Engag Pup'!$A$10:$I$109,9,FALSE))," ")</f>
        <v>D</v>
      </c>
      <c r="K18" s="37" t="str">
        <f t="shared" si="0"/>
        <v xml:space="preserve"> </v>
      </c>
      <c r="L18" s="31" t="str">
        <f>IF(COUNTIF($G$10:$G18,G18)&lt;2,$G18," ")</f>
        <v>EC OSNY PONTOISE</v>
      </c>
      <c r="M18" s="32">
        <f t="shared" si="1"/>
        <v>9</v>
      </c>
      <c r="N18" s="31" t="str">
        <f>IF(COUNTIF($G$10:$G18,I18)&lt;3,$G18," ")</f>
        <v>EC OSNY PONTOISE</v>
      </c>
      <c r="O18" s="33">
        <f t="shared" si="2"/>
        <v>9</v>
      </c>
      <c r="P18" s="33" t="str">
        <f t="shared" si="3"/>
        <v/>
      </c>
      <c r="Q18" s="33">
        <f t="shared" si="4"/>
        <v>1000</v>
      </c>
    </row>
    <row r="19" spans="1:17" ht="15" customHeight="1" x14ac:dyDescent="0.25">
      <c r="A19" s="23">
        <v>10</v>
      </c>
      <c r="B19" s="23">
        <v>813</v>
      </c>
      <c r="C19" s="24" t="e">
        <f>IF(A19&gt;0,(VLOOKUP($A19,'[1]Engag Pre'!$A$10:$G$74,3,FALSE))," ")</f>
        <v>#N/A</v>
      </c>
      <c r="D19" s="25" t="str">
        <f>IF(B19&gt;0,(VLOOKUP($B19,'[1]Engag Pup'!$A$10:$G$109,7,FALSE))," ")</f>
        <v>48782070099</v>
      </c>
      <c r="E19" s="26" t="str">
        <f>IF(B19&gt;0,(VLOOKUP($B19,'[1]Engag Pup'!$A$10:$G$109,3,FALSE))," ")</f>
        <v>VALLIER</v>
      </c>
      <c r="F19" s="27" t="str">
        <f>IF(B19&gt;0,(VLOOKUP($B19,'[1]Engag Pup'!$A$10:$G$109,4,FALSE))," ")</f>
        <v>Tom</v>
      </c>
      <c r="G19" s="28" t="str">
        <f>IF(B19&gt;0,(VLOOKUP($B19,'[1]Engag Pup'!$A$10:$G$109,5,FALSE))," ")</f>
        <v>OFF ROAD CYCLISTE D'EPONE</v>
      </c>
      <c r="H19" s="29" t="str">
        <f>IF(B19&gt;0,(VLOOKUP($B19,'[1]Engag Pup'!$A$10:$G$109,6,FALSE))," ")</f>
        <v>Pupille 1</v>
      </c>
      <c r="I19" s="30"/>
      <c r="J19" s="29" t="str">
        <f>IF(B19&gt;0,(VLOOKUP($B19,'[1]Engag Pup'!$A$10:$I$109,9,FALSE))," ")</f>
        <v>H</v>
      </c>
      <c r="K19" s="37" t="str">
        <f t="shared" si="0"/>
        <v xml:space="preserve"> </v>
      </c>
      <c r="L19" s="31" t="str">
        <f>IF(COUNTIF($G$10:$G19,G19)&lt;2,$G19," ")</f>
        <v xml:space="preserve"> </v>
      </c>
      <c r="M19" s="32" t="str">
        <f t="shared" si="1"/>
        <v/>
      </c>
      <c r="N19" s="31" t="str">
        <f>IF(COUNTIF($G$10:$G19,I19)&lt;3,$G19," ")</f>
        <v>OFF ROAD CYCLISTE D'EPONE</v>
      </c>
      <c r="O19" s="33">
        <f t="shared" si="2"/>
        <v>10</v>
      </c>
      <c r="P19" s="33" t="str">
        <f t="shared" si="3"/>
        <v>OFF ROAD CYCLISTE D'EPONE</v>
      </c>
      <c r="Q19" s="33">
        <f t="shared" si="4"/>
        <v>10</v>
      </c>
    </row>
    <row r="20" spans="1:17" ht="15" customHeight="1" x14ac:dyDescent="0.25">
      <c r="A20" s="23">
        <v>11</v>
      </c>
      <c r="B20" s="23">
        <v>801</v>
      </c>
      <c r="C20" s="24" t="e">
        <f>IF(A20&gt;0,(VLOOKUP($A20,'[1]Engag Pre'!$A$10:$G$74,3,FALSE))," ")</f>
        <v>#N/A</v>
      </c>
      <c r="D20" s="25" t="str">
        <f>IF(B20&gt;0,(VLOOKUP($B20,'[1]Engag Pup'!$A$10:$G$109,7,FALSE))," ")</f>
        <v>48771260020</v>
      </c>
      <c r="E20" s="26" t="str">
        <f>IF(B20&gt;0,(VLOOKUP($B20,'[1]Engag Pup'!$A$10:$G$109,3,FALSE))," ")</f>
        <v>BIARNE CONTINANT</v>
      </c>
      <c r="F20" s="27" t="str">
        <f>IF(B20&gt;0,(VLOOKUP($B20,'[1]Engag Pup'!$A$10:$G$109,4,FALSE))," ")</f>
        <v>Timoty</v>
      </c>
      <c r="G20" s="28" t="str">
        <f>IF(B20&gt;0,(VLOOKUP($B20,'[1]Engag Pup'!$A$10:$G$109,5,FALSE))," ")</f>
        <v>EC BOUCLES DE LA MARNE</v>
      </c>
      <c r="H20" s="29" t="str">
        <f>IF(B20&gt;0,(VLOOKUP($B20,'[1]Engag Pup'!$A$10:$G$109,6,FALSE))," ")</f>
        <v>Pupille 1</v>
      </c>
      <c r="I20" s="30"/>
      <c r="J20" s="29" t="str">
        <f>IF(B20&gt;0,(VLOOKUP($B20,'[1]Engag Pup'!$A$10:$I$109,9,FALSE))," ")</f>
        <v>H</v>
      </c>
      <c r="K20" s="37" t="str">
        <f t="shared" si="0"/>
        <v xml:space="preserve"> </v>
      </c>
      <c r="L20" s="31" t="str">
        <f>IF(COUNTIF($G$10:$G20,G20)&lt;2,$G20," ")</f>
        <v xml:space="preserve"> </v>
      </c>
      <c r="M20" s="32" t="str">
        <f t="shared" si="1"/>
        <v/>
      </c>
      <c r="N20" s="31" t="str">
        <f>IF(COUNTIF($G$10:$G20,I20)&lt;3,$G20," ")</f>
        <v>EC BOUCLES DE LA MARNE</v>
      </c>
      <c r="O20" s="33">
        <f t="shared" si="2"/>
        <v>11</v>
      </c>
      <c r="P20" s="33" t="str">
        <f t="shared" si="3"/>
        <v>EC BOUCLES DE LA MARNE</v>
      </c>
      <c r="Q20" s="33">
        <f t="shared" si="4"/>
        <v>11</v>
      </c>
    </row>
    <row r="21" spans="1:17" ht="15" customHeight="1" x14ac:dyDescent="0.25">
      <c r="A21" s="23">
        <v>12</v>
      </c>
      <c r="B21" s="23">
        <v>822</v>
      </c>
      <c r="C21" s="24" t="e">
        <f>IF(A21&gt;0,(VLOOKUP($A21,'[1]Engag Pre'!$A$10:$G$74,3,FALSE))," ")</f>
        <v>#N/A</v>
      </c>
      <c r="D21" s="25">
        <f>IF(B21&gt;0,(VLOOKUP($B21,'[1]Engag Pup'!$A$10:$G$109,7,FALSE))," ")</f>
        <v>48771130851</v>
      </c>
      <c r="E21" s="26" t="str">
        <f>IF(B21&gt;0,(VLOOKUP($B21,'[1]Engag Pup'!$A$10:$G$109,3,FALSE))," ")</f>
        <v>BUFFARD</v>
      </c>
      <c r="F21" s="27" t="str">
        <f>IF(B21&gt;0,(VLOOKUP($B21,'[1]Engag Pup'!$A$10:$G$109,4,FALSE))," ")</f>
        <v>Romarick</v>
      </c>
      <c r="G21" s="28" t="str">
        <f>IF(B21&gt;0,(VLOOKUP($B21,'[1]Engag Pup'!$A$10:$G$109,5,FALSE))," ")</f>
        <v>VC FONTAINEBLEAU AVON</v>
      </c>
      <c r="H21" s="29" t="str">
        <f>IF(B21&gt;0,(VLOOKUP($B21,'[1]Engag Pup'!$A$10:$G$109,6,FALSE))," ")</f>
        <v>Pupille 2</v>
      </c>
      <c r="I21" s="30"/>
      <c r="J21" s="29" t="str">
        <f>IF(B21&gt;0,(VLOOKUP($B21,'[1]Engag Pup'!$A$10:$I$109,9,FALSE))," ")</f>
        <v>H</v>
      </c>
      <c r="K21" s="37" t="str">
        <f t="shared" si="0"/>
        <v xml:space="preserve"> </v>
      </c>
      <c r="L21" s="31" t="str">
        <f>IF(COUNTIF($G$10:$G21,G21)&lt;2,$G21," ")</f>
        <v>VC FONTAINEBLEAU AVON</v>
      </c>
      <c r="M21" s="32">
        <f t="shared" si="1"/>
        <v>12</v>
      </c>
      <c r="N21" s="31" t="str">
        <f>IF(COUNTIF($G$10:$G21,I21)&lt;3,$G21," ")</f>
        <v>VC FONTAINEBLEAU AVON</v>
      </c>
      <c r="O21" s="33">
        <f t="shared" si="2"/>
        <v>12</v>
      </c>
      <c r="P21" s="33" t="str">
        <f t="shared" si="3"/>
        <v/>
      </c>
      <c r="Q21" s="33">
        <f t="shared" si="4"/>
        <v>1000</v>
      </c>
    </row>
    <row r="22" spans="1:17" ht="15" customHeight="1" x14ac:dyDescent="0.25">
      <c r="A22" s="23">
        <v>13</v>
      </c>
      <c r="B22" s="23">
        <v>809</v>
      </c>
      <c r="C22" s="24" t="e">
        <f>IF(A22&gt;0,(VLOOKUP($A22,'[1]Engag Pre'!$A$10:$G$74,3,FALSE))," ")</f>
        <v>#N/A</v>
      </c>
      <c r="D22" s="25" t="str">
        <f>IF(B22&gt;0,(VLOOKUP($B22,'[1]Engag Pup'!$A$10:$G$109,7,FALSE))," ")</f>
        <v>48782260148</v>
      </c>
      <c r="E22" s="26" t="str">
        <f>IF(B22&gt;0,(VLOOKUP($B22,'[1]Engag Pup'!$A$10:$G$109,3,FALSE))," ")</f>
        <v>AUCHERES GENETEIX</v>
      </c>
      <c r="F22" s="27" t="str">
        <f>IF(B22&gt;0,(VLOOKUP($B22,'[1]Engag Pup'!$A$10:$G$109,4,FALSE))," ")</f>
        <v>Flavien</v>
      </c>
      <c r="G22" s="28" t="str">
        <f>IF(B22&gt;0,(VLOOKUP($B22,'[1]Engag Pup'!$A$10:$G$109,5,FALSE))," ")</f>
        <v>VC ELANCOURT ST QUENTIN EN YVELINES</v>
      </c>
      <c r="H22" s="29" t="str">
        <f>IF(B22&gt;0,(VLOOKUP($B22,'[1]Engag Pup'!$A$10:$G$109,6,FALSE))," ")</f>
        <v>Pupille 2</v>
      </c>
      <c r="I22" s="30"/>
      <c r="J22" s="29" t="str">
        <f>IF(B22&gt;0,(VLOOKUP($B22,'[1]Engag Pup'!$A$10:$I$109,9,FALSE))," ")</f>
        <v>H</v>
      </c>
      <c r="K22" s="37" t="str">
        <f t="shared" si="0"/>
        <v xml:space="preserve"> </v>
      </c>
      <c r="L22" s="31" t="str">
        <f>IF(COUNTIF($G$10:$G22,G22)&lt;2,$G22," ")</f>
        <v xml:space="preserve"> </v>
      </c>
      <c r="M22" s="32" t="str">
        <f t="shared" si="1"/>
        <v/>
      </c>
      <c r="N22" s="31" t="str">
        <f>IF(COUNTIF($G$10:$G22,I22)&lt;3,$G22," ")</f>
        <v>VC ELANCOURT ST QUENTIN EN YVELINES</v>
      </c>
      <c r="O22" s="33">
        <f t="shared" si="2"/>
        <v>13</v>
      </c>
      <c r="P22" s="33" t="str">
        <f t="shared" si="3"/>
        <v>VC ELANCOURT ST QUENTIN EN YVELINES</v>
      </c>
      <c r="Q22" s="33">
        <f t="shared" si="4"/>
        <v>13</v>
      </c>
    </row>
    <row r="23" spans="1:17" ht="15" customHeight="1" x14ac:dyDescent="0.25">
      <c r="A23" s="23">
        <v>14</v>
      </c>
      <c r="B23" s="23">
        <v>803</v>
      </c>
      <c r="C23" s="24" t="e">
        <f>IF(A23&gt;0,(VLOOKUP($A23,'[1]Engag Pre'!$A$10:$G$74,3,FALSE))," ")</f>
        <v>#N/A</v>
      </c>
      <c r="D23" s="25" t="str">
        <f>IF(B23&gt;0,(VLOOKUP($B23,'[1]Engag Pup'!$A$10:$G$109,7,FALSE))," ")</f>
        <v>48935070323</v>
      </c>
      <c r="E23" s="26" t="str">
        <f>IF(B23&gt;0,(VLOOKUP($B23,'[1]Engag Pup'!$A$10:$G$109,3,FALSE))," ")</f>
        <v>ATZERT</v>
      </c>
      <c r="F23" s="27" t="str">
        <f>IF(B23&gt;0,(VLOOKUP($B23,'[1]Engag Pup'!$A$10:$G$109,4,FALSE))," ")</f>
        <v>Anna</v>
      </c>
      <c r="G23" s="28" t="str">
        <f>IF(B23&gt;0,(VLOOKUP($B23,'[1]Engag Pup'!$A$10:$G$109,5,FALSE))," ")</f>
        <v>B.C. NOISY LE GRAND</v>
      </c>
      <c r="H23" s="29" t="str">
        <f>IF(B23&gt;0,(VLOOKUP($B23,'[1]Engag Pup'!$A$10:$G$109,6,FALSE))," ")</f>
        <v>Pupille 1</v>
      </c>
      <c r="I23" s="30"/>
      <c r="J23" s="29" t="str">
        <f>IF(B23&gt;0,(VLOOKUP($B23,'[1]Engag Pup'!$A$10:$I$109,9,FALSE))," ")</f>
        <v>D</v>
      </c>
      <c r="K23" s="37" t="str">
        <f t="shared" si="0"/>
        <v xml:space="preserve"> </v>
      </c>
      <c r="L23" s="31" t="str">
        <f>IF(COUNTIF($G$10:$G23,G23)&lt;2,$G23," ")</f>
        <v xml:space="preserve"> </v>
      </c>
      <c r="M23" s="32" t="str">
        <f t="shared" si="1"/>
        <v/>
      </c>
      <c r="N23" s="31" t="str">
        <f>IF(COUNTIF($G$10:$G23,I23)&lt;3,$G23," ")</f>
        <v>B.C. NOISY LE GRAND</v>
      </c>
      <c r="O23" s="33">
        <f t="shared" si="2"/>
        <v>14</v>
      </c>
      <c r="P23" s="33" t="str">
        <f t="shared" si="3"/>
        <v>B.C. NOISY LE GRAND</v>
      </c>
      <c r="Q23" s="33">
        <f t="shared" si="4"/>
        <v>14</v>
      </c>
    </row>
    <row r="24" spans="1:17" ht="15" customHeight="1" x14ac:dyDescent="0.25">
      <c r="A24" s="23">
        <v>15</v>
      </c>
      <c r="B24" s="23">
        <v>816</v>
      </c>
      <c r="C24" s="24" t="e">
        <f>IF(A24&gt;0,(VLOOKUP($A24,'[1]Engag Pre'!$A$10:$G$74,3,FALSE))," ")</f>
        <v>#N/A</v>
      </c>
      <c r="D24" s="25" t="str">
        <f>IF(B24&gt;0,(VLOOKUP($B24,'[1]Engag Pup'!$A$10:$G$109,7,FALSE))," ")</f>
        <v>FFCT</v>
      </c>
      <c r="E24" s="26" t="str">
        <f>IF(B24&gt;0,(VLOOKUP($B24,'[1]Engag Pup'!$A$10:$G$109,3,FALSE))," ")</f>
        <v>ROCHER</v>
      </c>
      <c r="F24" s="27" t="str">
        <f>IF(B24&gt;0,(VLOOKUP($B24,'[1]Engag Pup'!$A$10:$G$109,4,FALSE))," ")</f>
        <v>Mathéo</v>
      </c>
      <c r="G24" s="28" t="str">
        <f>IF(B24&gt;0,(VLOOKUP($B24,'[1]Engag Pup'!$A$10:$G$109,5,FALSE))," ")</f>
        <v>VC SULPICIEN</v>
      </c>
      <c r="H24" s="29" t="str">
        <f>IF(B24&gt;0,(VLOOKUP($B24,'[1]Engag Pup'!$A$10:$G$109,6,FALSE))," ")</f>
        <v>Pupille 1</v>
      </c>
      <c r="I24" s="30"/>
      <c r="J24" s="29" t="str">
        <f>IF(B24&gt;0,(VLOOKUP($B24,'[1]Engag Pup'!$A$10:$I$109,9,FALSE))," ")</f>
        <v>H</v>
      </c>
      <c r="K24" s="37" t="str">
        <f t="shared" si="0"/>
        <v xml:space="preserve"> </v>
      </c>
      <c r="L24" s="31" t="str">
        <f>IF(COUNTIF($G$10:$G24,G24)&lt;2,$G24," ")</f>
        <v>VC SULPICIEN</v>
      </c>
      <c r="M24" s="32">
        <f t="shared" si="1"/>
        <v>15</v>
      </c>
      <c r="N24" s="31" t="str">
        <f>IF(COUNTIF($G$10:$G24,I24)&lt;3,$G24," ")</f>
        <v>VC SULPICIEN</v>
      </c>
      <c r="O24" s="33">
        <f t="shared" si="2"/>
        <v>15</v>
      </c>
      <c r="P24" s="33" t="str">
        <f t="shared" si="3"/>
        <v/>
      </c>
      <c r="Q24" s="33">
        <f t="shared" si="4"/>
        <v>1000</v>
      </c>
    </row>
    <row r="25" spans="1:17" ht="15" customHeight="1" x14ac:dyDescent="0.25">
      <c r="A25" s="23">
        <v>16</v>
      </c>
      <c r="B25" s="23">
        <v>818</v>
      </c>
      <c r="C25" s="24" t="e">
        <f>IF(A25&gt;0,(VLOOKUP($A25,'[1]Engag Pre'!$A$10:$G$74,3,FALSE))," ")</f>
        <v>#N/A</v>
      </c>
      <c r="D25" s="25" t="str">
        <f>IF(B25&gt;0,(VLOOKUP($B25,'[1]Engag Pup'!$A$10:$G$109,7,FALSE))," ")</f>
        <v>FFCT</v>
      </c>
      <c r="E25" s="26" t="str">
        <f>IF(B25&gt;0,(VLOOKUP($B25,'[1]Engag Pup'!$A$10:$G$109,3,FALSE))," ")</f>
        <v>TELES</v>
      </c>
      <c r="F25" s="27" t="str">
        <f>IF(B25&gt;0,(VLOOKUP($B25,'[1]Engag Pup'!$A$10:$G$109,4,FALSE))," ")</f>
        <v>Raphael</v>
      </c>
      <c r="G25" s="28" t="str">
        <f>IF(B25&gt;0,(VLOOKUP($B25,'[1]Engag Pup'!$A$10:$G$109,5,FALSE))," ")</f>
        <v>VC SULPICIEN</v>
      </c>
      <c r="H25" s="29" t="str">
        <f>IF(B25&gt;0,(VLOOKUP($B25,'[1]Engag Pup'!$A$10:$G$109,6,FALSE))," ")</f>
        <v>Pupille 1</v>
      </c>
      <c r="I25" s="30"/>
      <c r="J25" s="29" t="str">
        <f>IF(B25&gt;0,(VLOOKUP($B25,'[1]Engag Pup'!$A$10:$I$109,9,FALSE))," ")</f>
        <v>H</v>
      </c>
      <c r="K25" s="37" t="str">
        <f t="shared" si="0"/>
        <v xml:space="preserve"> </v>
      </c>
      <c r="L25" s="31" t="str">
        <f>IF(COUNTIF($G$10:$G25,G25)&lt;2,$G25," ")</f>
        <v xml:space="preserve"> </v>
      </c>
      <c r="M25" s="32" t="str">
        <f t="shared" si="1"/>
        <v/>
      </c>
      <c r="N25" s="31" t="str">
        <f>IF(COUNTIF($G$10:$G25,I25)&lt;3,$G25," ")</f>
        <v>VC SULPICIEN</v>
      </c>
      <c r="O25" s="33">
        <f t="shared" si="2"/>
        <v>16</v>
      </c>
      <c r="P25" s="33" t="str">
        <f t="shared" si="3"/>
        <v>VC SULPICIEN</v>
      </c>
      <c r="Q25" s="33">
        <f t="shared" si="4"/>
        <v>16</v>
      </c>
    </row>
    <row r="26" spans="1:17" ht="15" customHeight="1" x14ac:dyDescent="0.25">
      <c r="A26" s="23">
        <v>17</v>
      </c>
      <c r="B26" s="23">
        <v>820</v>
      </c>
      <c r="C26" s="24" t="e">
        <f>IF(A26&gt;0,(VLOOKUP($A26,'[1]Engag Pre'!$A$10:$G$74,3,FALSE))," ")</f>
        <v>#N/A</v>
      </c>
      <c r="D26" s="25" t="str">
        <f>IF(B26&gt;0,(VLOOKUP($B26,'[1]Engag Pup'!$A$10:$G$109,7,FALSE))," ")</f>
        <v>FFCT</v>
      </c>
      <c r="E26" s="26" t="str">
        <f>IF(B26&gt;0,(VLOOKUP($B26,'[1]Engag Pup'!$A$10:$G$109,3,FALSE))," ")</f>
        <v>POULAIN-CLOTAIRE</v>
      </c>
      <c r="F26" s="27" t="str">
        <f>IF(B26&gt;0,(VLOOKUP($B26,'[1]Engag Pup'!$A$10:$G$109,4,FALSE))," ")</f>
        <v>Jahrel</v>
      </c>
      <c r="G26" s="28" t="str">
        <f>IF(B26&gt;0,(VLOOKUP($B26,'[1]Engag Pup'!$A$10:$G$109,5,FALSE))," ")</f>
        <v>VC SULPICIEN</v>
      </c>
      <c r="H26" s="29" t="str">
        <f>IF(B26&gt;0,(VLOOKUP($B26,'[1]Engag Pup'!$A$10:$G$109,6,FALSE))," ")</f>
        <v>Pupille 1</v>
      </c>
      <c r="I26" s="30"/>
      <c r="J26" s="29" t="str">
        <f>IF(B26&gt;0,(VLOOKUP($B26,'[1]Engag Pup'!$A$10:$I$109,9,FALSE))," ")</f>
        <v>H</v>
      </c>
      <c r="K26" s="37" t="str">
        <f t="shared" si="0"/>
        <v xml:space="preserve"> </v>
      </c>
      <c r="L26" s="31" t="str">
        <f>IF(COUNTIF($G$10:$G26,G26)&lt;2,$G26," ")</f>
        <v xml:space="preserve"> </v>
      </c>
      <c r="M26" s="32" t="str">
        <f t="shared" si="1"/>
        <v/>
      </c>
      <c r="N26" s="31" t="str">
        <f>IF(COUNTIF($G$10:$G26,I26)&lt;3,$G26," ")</f>
        <v>VC SULPICIEN</v>
      </c>
      <c r="O26" s="33">
        <f t="shared" si="2"/>
        <v>17</v>
      </c>
      <c r="P26" s="33" t="str">
        <f t="shared" si="3"/>
        <v>VC SULPICIEN</v>
      </c>
      <c r="Q26" s="33">
        <f t="shared" si="4"/>
        <v>17</v>
      </c>
    </row>
    <row r="27" spans="1:17" ht="15" customHeight="1" x14ac:dyDescent="0.25">
      <c r="A27" s="23">
        <v>18</v>
      </c>
      <c r="B27" s="23">
        <v>815</v>
      </c>
      <c r="C27" s="24" t="e">
        <f>IF(A27&gt;0,(VLOOKUP($A27,'[1]Engag Pre'!$A$10:$G$74,3,FALSE))," ")</f>
        <v>#N/A</v>
      </c>
      <c r="D27" s="25" t="str">
        <f>IF(B27&gt;0,(VLOOKUP($B27,'[1]Engag Pup'!$A$10:$G$109,7,FALSE))," ")</f>
        <v>FFCT</v>
      </c>
      <c r="E27" s="26" t="str">
        <f>IF(B27&gt;0,(VLOOKUP($B27,'[1]Engag Pup'!$A$10:$G$109,3,FALSE))," ")</f>
        <v>ROCCA de ARAUJO</v>
      </c>
      <c r="F27" s="27" t="str">
        <f>IF(B27&gt;0,(VLOOKUP($B27,'[1]Engag Pup'!$A$10:$G$109,4,FALSE))," ")</f>
        <v>Gianni</v>
      </c>
      <c r="G27" s="28" t="str">
        <f>IF(B27&gt;0,(VLOOKUP($B27,'[1]Engag Pup'!$A$10:$G$109,5,FALSE))," ")</f>
        <v>VC SULPICIEN</v>
      </c>
      <c r="H27" s="29" t="str">
        <f>IF(B27&gt;0,(VLOOKUP($B27,'[1]Engag Pup'!$A$10:$G$109,6,FALSE))," ")</f>
        <v>Pupille 1</v>
      </c>
      <c r="I27" s="30"/>
      <c r="J27" s="29" t="str">
        <f>IF(B27&gt;0,(VLOOKUP($B27,'[1]Engag Pup'!$A$10:$I$109,9,FALSE))," ")</f>
        <v>H</v>
      </c>
      <c r="K27" s="37" t="str">
        <f t="shared" si="0"/>
        <v xml:space="preserve"> </v>
      </c>
      <c r="L27" s="31" t="str">
        <f>IF(COUNTIF($G$10:$G27,G27)&lt;2,$G27," ")</f>
        <v xml:space="preserve"> </v>
      </c>
      <c r="M27" s="32" t="str">
        <f t="shared" si="1"/>
        <v/>
      </c>
      <c r="N27" s="31" t="str">
        <f>IF(COUNTIF($G$10:$G27,I27)&lt;3,$G27," ")</f>
        <v>VC SULPICIEN</v>
      </c>
      <c r="O27" s="33">
        <f t="shared" si="2"/>
        <v>18</v>
      </c>
      <c r="P27" s="33" t="str">
        <f t="shared" si="3"/>
        <v>VC SULPICIEN</v>
      </c>
      <c r="Q27" s="33">
        <f t="shared" si="4"/>
        <v>18</v>
      </c>
    </row>
    <row r="28" spans="1:17" ht="15" customHeight="1" x14ac:dyDescent="0.25">
      <c r="A28" s="23">
        <v>19</v>
      </c>
      <c r="B28" s="23">
        <v>819</v>
      </c>
      <c r="C28" s="24" t="e">
        <f>IF(A28&gt;0,(VLOOKUP($A28,'[1]Engag Pre'!$A$10:$G$74,3,FALSE))," ")</f>
        <v>#N/A</v>
      </c>
      <c r="D28" s="25" t="str">
        <f>IF(B28&gt;0,(VLOOKUP($B28,'[1]Engag Pup'!$A$10:$G$109,7,FALSE))," ")</f>
        <v>FFCT</v>
      </c>
      <c r="E28" s="26" t="str">
        <f>IF(B28&gt;0,(VLOOKUP($B28,'[1]Engag Pup'!$A$10:$G$109,3,FALSE))," ")</f>
        <v>BATHILY</v>
      </c>
      <c r="F28" s="27" t="str">
        <f>IF(B28&gt;0,(VLOOKUP($B28,'[1]Engag Pup'!$A$10:$G$109,4,FALSE))," ")</f>
        <v>Hamady</v>
      </c>
      <c r="G28" s="28" t="str">
        <f>IF(B28&gt;0,(VLOOKUP($B28,'[1]Engag Pup'!$A$10:$G$109,5,FALSE))," ")</f>
        <v>VC SULPICIEN</v>
      </c>
      <c r="H28" s="29" t="str">
        <f>IF(B28&gt;0,(VLOOKUP($B28,'[1]Engag Pup'!$A$10:$G$109,6,FALSE))," ")</f>
        <v>Pupille 2</v>
      </c>
      <c r="I28" s="30"/>
      <c r="J28" s="29" t="str">
        <f>IF(B28&gt;0,(VLOOKUP($B28,'[1]Engag Pup'!$A$10:$I$109,9,FALSE))," ")</f>
        <v>H</v>
      </c>
      <c r="K28" s="37" t="str">
        <f t="shared" si="0"/>
        <v xml:space="preserve"> </v>
      </c>
      <c r="L28" s="31" t="str">
        <f>IF(COUNTIF($G$10:$G28,G28)&lt;2,$G28," ")</f>
        <v xml:space="preserve"> </v>
      </c>
      <c r="M28" s="32" t="str">
        <f t="shared" si="1"/>
        <v/>
      </c>
      <c r="N28" s="31" t="str">
        <f>IF(COUNTIF($G$10:$G28,I28)&lt;3,$G28," ")</f>
        <v>VC SULPICIEN</v>
      </c>
      <c r="O28" s="33">
        <f t="shared" si="2"/>
        <v>19</v>
      </c>
      <c r="P28" s="33" t="str">
        <f t="shared" si="3"/>
        <v>VC SULPICIEN</v>
      </c>
      <c r="Q28" s="33">
        <f t="shared" si="4"/>
        <v>19</v>
      </c>
    </row>
    <row r="29" spans="1:17" ht="15" customHeight="1" x14ac:dyDescent="0.25">
      <c r="A29" s="23">
        <v>20</v>
      </c>
      <c r="B29" s="23">
        <v>817</v>
      </c>
      <c r="C29" s="24" t="e">
        <f>IF(A29&gt;0,(VLOOKUP($A29,'[1]Engag Pre'!$A$10:$G$74,3,FALSE))," ")</f>
        <v>#N/A</v>
      </c>
      <c r="D29" s="25" t="str">
        <f>IF(B29&gt;0,(VLOOKUP($B29,'[1]Engag Pup'!$A$10:$G$109,7,FALSE))," ")</f>
        <v>FFCT</v>
      </c>
      <c r="E29" s="26" t="str">
        <f>IF(B29&gt;0,(VLOOKUP($B29,'[1]Engag Pup'!$A$10:$G$109,3,FALSE))," ")</f>
        <v>ROSSI</v>
      </c>
      <c r="F29" s="27" t="str">
        <f>IF(B29&gt;0,(VLOOKUP($B29,'[1]Engag Pup'!$A$10:$G$109,4,FALSE))," ")</f>
        <v>Hugo</v>
      </c>
      <c r="G29" s="28" t="str">
        <f>IF(B29&gt;0,(VLOOKUP($B29,'[1]Engag Pup'!$A$10:$G$109,5,FALSE))," ")</f>
        <v>VC SULPICIEN</v>
      </c>
      <c r="H29" s="29" t="str">
        <f>IF(B29&gt;0,(VLOOKUP($B29,'[1]Engag Pup'!$A$10:$G$109,6,FALSE))," ")</f>
        <v>Pupille 1</v>
      </c>
      <c r="I29" s="30"/>
      <c r="J29" s="29" t="str">
        <f>IF(B29&gt;0,(VLOOKUP($B29,'[1]Engag Pup'!$A$10:$I$109,9,FALSE))," ")</f>
        <v>H</v>
      </c>
      <c r="K29" s="37" t="str">
        <f t="shared" si="0"/>
        <v xml:space="preserve"> </v>
      </c>
      <c r="L29" s="31" t="str">
        <f>IF(COUNTIF($G$10:$G29,G29)&lt;2,$G29," ")</f>
        <v xml:space="preserve"> </v>
      </c>
      <c r="M29" s="32" t="str">
        <f t="shared" si="1"/>
        <v/>
      </c>
      <c r="N29" s="31" t="str">
        <f>IF(COUNTIF($G$10:$G29,I29)&lt;3,$G29," ")</f>
        <v>VC SULPICIEN</v>
      </c>
      <c r="O29" s="33">
        <f t="shared" si="2"/>
        <v>20</v>
      </c>
      <c r="P29" s="33" t="str">
        <f t="shared" si="3"/>
        <v>VC SULPICIEN</v>
      </c>
      <c r="Q29" s="33">
        <f t="shared" si="4"/>
        <v>20</v>
      </c>
    </row>
    <row r="30" spans="1:17" ht="15" customHeight="1" x14ac:dyDescent="0.25">
      <c r="A30" s="23">
        <v>21</v>
      </c>
      <c r="B30" s="23">
        <v>812</v>
      </c>
      <c r="C30" s="24" t="e">
        <f>IF(A30&gt;0,(VLOOKUP($A30,'[1]Engag Pre'!$A$10:$G$74,3,FALSE))," ")</f>
        <v>#N/A</v>
      </c>
      <c r="D30" s="25" t="str">
        <f>IF(B30&gt;0,(VLOOKUP($B30,'[1]Engag Pup'!$A$10:$G$109,7,FALSE))," ")</f>
        <v>48782070102</v>
      </c>
      <c r="E30" s="26" t="str">
        <f>IF(B30&gt;0,(VLOOKUP($B30,'[1]Engag Pup'!$A$10:$G$109,3,FALSE))," ")</f>
        <v>VALLIER</v>
      </c>
      <c r="F30" s="27" t="str">
        <f>IF(B30&gt;0,(VLOOKUP($B30,'[1]Engag Pup'!$A$10:$G$109,4,FALSE))," ")</f>
        <v>Ethan</v>
      </c>
      <c r="G30" s="28" t="str">
        <f>IF(B30&gt;0,(VLOOKUP($B30,'[1]Engag Pup'!$A$10:$G$109,5,FALSE))," ")</f>
        <v>OFF ROAD CYCLISTE D'EPONE</v>
      </c>
      <c r="H30" s="29" t="str">
        <f>IF(B30&gt;0,(VLOOKUP($B30,'[1]Engag Pup'!$A$10:$G$109,6,FALSE))," ")</f>
        <v>Pupille 1</v>
      </c>
      <c r="I30" s="30" t="s">
        <v>30</v>
      </c>
      <c r="J30" s="29" t="str">
        <f>IF(B30&gt;0,(VLOOKUP($B30,'[1]Engag Pup'!$A$10:$I$109,9,FALSE))," ")</f>
        <v>H</v>
      </c>
      <c r="K30" s="37" t="str">
        <f t="shared" si="0"/>
        <v xml:space="preserve"> </v>
      </c>
      <c r="L30" s="31" t="str">
        <f>IF(COUNTIF($G$10:$G30,G30)&lt;2,$G30," ")</f>
        <v xml:space="preserve"> </v>
      </c>
      <c r="M30" s="32" t="str">
        <f t="shared" si="1"/>
        <v/>
      </c>
      <c r="N30" s="31" t="str">
        <f>IF(COUNTIF($G$10:$G30,I30)&lt;3,$G30," ")</f>
        <v>OFF ROAD CYCLISTE D'EPONE</v>
      </c>
      <c r="O30" s="33">
        <f t="shared" si="2"/>
        <v>21</v>
      </c>
      <c r="P30" s="33" t="str">
        <f t="shared" si="3"/>
        <v>OFF ROAD CYCLISTE D'EPONE</v>
      </c>
      <c r="Q30" s="33">
        <f t="shared" si="4"/>
        <v>21</v>
      </c>
    </row>
    <row r="31" spans="1:17" ht="15" customHeight="1" x14ac:dyDescent="0.25">
      <c r="A31" s="23">
        <v>22</v>
      </c>
      <c r="B31" s="23"/>
      <c r="C31" s="24" t="e">
        <f>IF(A31&gt;0,(VLOOKUP($A31,'[1]Engag Pre'!$A$10:$G$74,3,FALSE))," ")</f>
        <v>#N/A</v>
      </c>
      <c r="D31" s="25" t="str">
        <f>IF(B31&gt;0,(VLOOKUP($B31,'[1]Engag Pup'!$A$10:$G$109,7,FALSE))," ")</f>
        <v xml:space="preserve"> </v>
      </c>
      <c r="E31" s="26" t="str">
        <f>IF(B31&gt;0,(VLOOKUP($B31,'[1]Engag Pup'!$A$10:$G$109,3,FALSE))," ")</f>
        <v xml:space="preserve"> </v>
      </c>
      <c r="F31" s="27" t="str">
        <f>IF(B31&gt;0,(VLOOKUP($B31,'[1]Engag Pup'!$A$10:$G$109,4,FALSE))," ")</f>
        <v xml:space="preserve"> </v>
      </c>
      <c r="G31" s="28" t="str">
        <f>IF(B31&gt;0,(VLOOKUP($B31,'[1]Engag Pup'!$A$10:$G$109,5,FALSE))," ")</f>
        <v xml:space="preserve"> </v>
      </c>
      <c r="H31" s="29" t="str">
        <f>IF(B31&gt;0,(VLOOKUP($B31,'[1]Engag Pup'!$A$10:$G$109,6,FALSE))," ")</f>
        <v xml:space="preserve"> </v>
      </c>
      <c r="I31" s="30"/>
      <c r="J31" s="29" t="str">
        <f>IF(B31&gt;0,(VLOOKUP($B31,'[1]Engag Pup'!$A$10:$I$109,9,FALSE))," ")</f>
        <v xml:space="preserve"> </v>
      </c>
      <c r="K31" s="37" t="str">
        <f t="shared" si="0"/>
        <v xml:space="preserve"> </v>
      </c>
      <c r="L31" s="31" t="str">
        <f>IF(COUNTIF($G$10:$G31,G31)&lt;2,$G31," ")</f>
        <v xml:space="preserve"> </v>
      </c>
      <c r="M31" s="32">
        <f t="shared" si="1"/>
        <v>22</v>
      </c>
      <c r="N31" s="31" t="str">
        <f>IF(COUNTIF($G$10:$G31,I31)&lt;3,$G31," ")</f>
        <v xml:space="preserve"> </v>
      </c>
      <c r="O31" s="33">
        <f t="shared" si="2"/>
        <v>22</v>
      </c>
      <c r="P31" s="33" t="str">
        <f t="shared" si="3"/>
        <v/>
      </c>
      <c r="Q31" s="33">
        <f t="shared" si="4"/>
        <v>1000</v>
      </c>
    </row>
    <row r="32" spans="1:17" ht="15" customHeight="1" x14ac:dyDescent="0.25">
      <c r="A32" s="23">
        <v>23</v>
      </c>
      <c r="B32" s="23"/>
      <c r="C32" s="24" t="e">
        <f>IF(A32&gt;0,(VLOOKUP($A32,'[1]Engag Pre'!$A$10:$G$74,3,FALSE))," ")</f>
        <v>#N/A</v>
      </c>
      <c r="D32" s="25" t="str">
        <f>IF(B32&gt;0,(VLOOKUP($B32,'[1]Engag Pup'!$A$10:$G$109,7,FALSE))," ")</f>
        <v xml:space="preserve"> </v>
      </c>
      <c r="E32" s="26" t="str">
        <f>IF(B32&gt;0,(VLOOKUP($B32,'[1]Engag Pup'!$A$10:$G$109,3,FALSE))," ")</f>
        <v xml:space="preserve"> </v>
      </c>
      <c r="F32" s="27" t="str">
        <f>IF(B32&gt;0,(VLOOKUP($B32,'[1]Engag Pup'!$A$10:$G$109,4,FALSE))," ")</f>
        <v xml:space="preserve"> </v>
      </c>
      <c r="G32" s="28" t="str">
        <f>IF(B32&gt;0,(VLOOKUP($B32,'[1]Engag Pup'!$A$10:$G$109,5,FALSE))," ")</f>
        <v xml:space="preserve"> </v>
      </c>
      <c r="H32" s="29" t="str">
        <f>IF(B32&gt;0,(VLOOKUP($B32,'[1]Engag Pup'!$A$10:$G$109,6,FALSE))," ")</f>
        <v xml:space="preserve"> </v>
      </c>
      <c r="I32" s="30"/>
      <c r="J32" s="29" t="str">
        <f>IF(B32&gt;0,(VLOOKUP($B32,'[1]Engag Pup'!$A$10:$I$109,9,FALSE))," ")</f>
        <v xml:space="preserve"> </v>
      </c>
      <c r="K32" s="37" t="str">
        <f t="shared" si="0"/>
        <v xml:space="preserve"> </v>
      </c>
      <c r="L32" s="31" t="str">
        <f>IF(COUNTIF($G$10:$G32,G32)&lt;2,$G32," ")</f>
        <v xml:space="preserve"> </v>
      </c>
      <c r="M32" s="32">
        <f t="shared" si="1"/>
        <v>23</v>
      </c>
      <c r="N32" s="31" t="str">
        <f>IF(COUNTIF($G$10:$G32,I32)&lt;3,$G32," ")</f>
        <v xml:space="preserve"> </v>
      </c>
      <c r="O32" s="33">
        <f t="shared" si="2"/>
        <v>23</v>
      </c>
      <c r="P32" s="33" t="str">
        <f t="shared" si="3"/>
        <v/>
      </c>
      <c r="Q32" s="33">
        <f t="shared" si="4"/>
        <v>1000</v>
      </c>
    </row>
    <row r="33" spans="1:17" ht="15" customHeight="1" x14ac:dyDescent="0.25">
      <c r="A33" s="23">
        <v>24</v>
      </c>
      <c r="B33" s="23"/>
      <c r="C33" s="24" t="e">
        <f>IF(A33&gt;0,(VLOOKUP($A33,'[1]Engag Pre'!$A$10:$G$74,3,FALSE))," ")</f>
        <v>#N/A</v>
      </c>
      <c r="D33" s="25" t="str">
        <f>IF(B33&gt;0,(VLOOKUP($B33,'[1]Engag Pup'!$A$10:$G$109,7,FALSE))," ")</f>
        <v xml:space="preserve"> </v>
      </c>
      <c r="E33" s="26" t="str">
        <f>IF(B33&gt;0,(VLOOKUP($B33,'[1]Engag Pup'!$A$10:$G$109,3,FALSE))," ")</f>
        <v xml:space="preserve"> </v>
      </c>
      <c r="F33" s="27" t="str">
        <f>IF(B33&gt;0,(VLOOKUP($B33,'[1]Engag Pup'!$A$10:$G$109,4,FALSE))," ")</f>
        <v xml:space="preserve"> </v>
      </c>
      <c r="G33" s="28" t="str">
        <f>IF(B33&gt;0,(VLOOKUP($B33,'[1]Engag Pup'!$A$10:$G$109,5,FALSE))," ")</f>
        <v xml:space="preserve"> </v>
      </c>
      <c r="H33" s="29" t="str">
        <f>IF(B33&gt;0,(VLOOKUP($B33,'[1]Engag Pup'!$A$10:$G$109,6,FALSE))," ")</f>
        <v xml:space="preserve"> </v>
      </c>
      <c r="I33" s="30"/>
      <c r="J33" s="29" t="str">
        <f>IF(B33&gt;0,(VLOOKUP($B33,'[1]Engag Pup'!$A$10:$I$109,9,FALSE))," ")</f>
        <v xml:space="preserve"> </v>
      </c>
      <c r="K33" s="37" t="str">
        <f t="shared" si="0"/>
        <v xml:space="preserve"> </v>
      </c>
      <c r="L33" s="31" t="str">
        <f>IF(COUNTIF($G$10:$G33,G33)&lt;2,$G33," ")</f>
        <v xml:space="preserve"> </v>
      </c>
      <c r="M33" s="32">
        <f t="shared" si="1"/>
        <v>24</v>
      </c>
      <c r="N33" s="31" t="str">
        <f>IF(COUNTIF($G$10:$G33,I33)&lt;3,$G33," ")</f>
        <v xml:space="preserve"> </v>
      </c>
      <c r="O33" s="33">
        <f t="shared" si="2"/>
        <v>24</v>
      </c>
      <c r="P33" s="33" t="str">
        <f t="shared" si="3"/>
        <v/>
      </c>
      <c r="Q33" s="33">
        <f t="shared" si="4"/>
        <v>1000</v>
      </c>
    </row>
    <row r="34" spans="1:17" ht="15" customHeight="1" x14ac:dyDescent="0.25">
      <c r="A34" s="23">
        <v>25</v>
      </c>
      <c r="B34" s="23"/>
      <c r="C34" s="24" t="e">
        <f>IF(A34&gt;0,(VLOOKUP($A34,'[1]Engag Pre'!$A$10:$G$74,3,FALSE))," ")</f>
        <v>#N/A</v>
      </c>
      <c r="D34" s="25" t="str">
        <f>IF(B34&gt;0,(VLOOKUP($B34,'[1]Engag Pup'!$A$10:$G$109,7,FALSE))," ")</f>
        <v xml:space="preserve"> </v>
      </c>
      <c r="E34" s="26" t="str">
        <f>IF(B34&gt;0,(VLOOKUP($B34,'[1]Engag Pup'!$A$10:$G$109,3,FALSE))," ")</f>
        <v xml:space="preserve"> </v>
      </c>
      <c r="F34" s="27" t="str">
        <f>IF(B34&gt;0,(VLOOKUP($B34,'[1]Engag Pup'!$A$10:$G$109,4,FALSE))," ")</f>
        <v xml:space="preserve"> </v>
      </c>
      <c r="G34" s="28" t="str">
        <f>IF(B34&gt;0,(VLOOKUP($B34,'[1]Engag Pup'!$A$10:$G$109,5,FALSE))," ")</f>
        <v xml:space="preserve"> </v>
      </c>
      <c r="H34" s="29" t="str">
        <f>IF(B34&gt;0,(VLOOKUP($B34,'[1]Engag Pup'!$A$10:$G$109,6,FALSE))," ")</f>
        <v xml:space="preserve"> </v>
      </c>
      <c r="I34" s="30"/>
      <c r="J34" s="29" t="str">
        <f>IF(B34&gt;0,(VLOOKUP($B34,'[1]Engag Pup'!$A$10:$I$109,9,FALSE))," ")</f>
        <v xml:space="preserve"> </v>
      </c>
      <c r="K34" s="37" t="str">
        <f t="shared" si="0"/>
        <v xml:space="preserve"> </v>
      </c>
      <c r="L34" s="31" t="str">
        <f>IF(COUNTIF($G$10:$G34,G34)&lt;2,$G34," ")</f>
        <v xml:space="preserve"> </v>
      </c>
      <c r="M34" s="32">
        <f t="shared" si="1"/>
        <v>25</v>
      </c>
      <c r="N34" s="31" t="str">
        <f>IF(COUNTIF($G$10:$G34,I34)&lt;3,$G34," ")</f>
        <v xml:space="preserve"> </v>
      </c>
      <c r="O34" s="33">
        <f t="shared" si="2"/>
        <v>25</v>
      </c>
      <c r="P34" s="33" t="str">
        <f t="shared" si="3"/>
        <v/>
      </c>
      <c r="Q34" s="33">
        <f t="shared" si="4"/>
        <v>1000</v>
      </c>
    </row>
    <row r="35" spans="1:17" ht="15" customHeight="1" x14ac:dyDescent="0.25">
      <c r="A35" s="23">
        <v>26</v>
      </c>
      <c r="B35" s="23"/>
      <c r="C35" s="24" t="e">
        <f>IF(A35&gt;0,(VLOOKUP($A35,'[1]Engag Pre'!$A$10:$G$74,3,FALSE))," ")</f>
        <v>#N/A</v>
      </c>
      <c r="D35" s="25" t="str">
        <f>IF(B35&gt;0,(VLOOKUP($B35,'[1]Engag Pup'!$A$10:$G$109,7,FALSE))," ")</f>
        <v xml:space="preserve"> </v>
      </c>
      <c r="E35" s="26" t="str">
        <f>IF(B35&gt;0,(VLOOKUP($B35,'[1]Engag Pup'!$A$10:$G$109,3,FALSE))," ")</f>
        <v xml:space="preserve"> </v>
      </c>
      <c r="F35" s="27" t="str">
        <f>IF(B35&gt;0,(VLOOKUP($B35,'[1]Engag Pup'!$A$10:$G$109,4,FALSE))," ")</f>
        <v xml:space="preserve"> </v>
      </c>
      <c r="G35" s="28" t="str">
        <f>IF(B35&gt;0,(VLOOKUP($B35,'[1]Engag Pup'!$A$10:$G$109,5,FALSE))," ")</f>
        <v xml:space="preserve"> </v>
      </c>
      <c r="H35" s="29" t="str">
        <f>IF(B35&gt;0,(VLOOKUP($B35,'[1]Engag Pup'!$A$10:$G$109,6,FALSE))," ")</f>
        <v xml:space="preserve"> </v>
      </c>
      <c r="I35" s="30"/>
      <c r="J35" s="29" t="str">
        <f>IF(B35&gt;0,(VLOOKUP($B35,'[1]Engag Pup'!$A$10:$I$109,9,FALSE))," ")</f>
        <v xml:space="preserve"> </v>
      </c>
      <c r="K35" s="37" t="str">
        <f t="shared" si="0"/>
        <v xml:space="preserve"> </v>
      </c>
      <c r="L35" s="31" t="str">
        <f>IF(COUNTIF($G$10:$G35,G35)&lt;2,$G35," ")</f>
        <v xml:space="preserve"> </v>
      </c>
      <c r="M35" s="32">
        <f t="shared" si="1"/>
        <v>26</v>
      </c>
      <c r="N35" s="31" t="str">
        <f>IF(COUNTIF($G$10:$G35,I35)&lt;3,$G35," ")</f>
        <v xml:space="preserve"> </v>
      </c>
      <c r="O35" s="33">
        <f t="shared" si="2"/>
        <v>26</v>
      </c>
      <c r="P35" s="33" t="str">
        <f t="shared" si="3"/>
        <v/>
      </c>
      <c r="Q35" s="33">
        <f t="shared" si="4"/>
        <v>1000</v>
      </c>
    </row>
    <row r="36" spans="1:17" ht="15" customHeight="1" x14ac:dyDescent="0.25">
      <c r="A36" s="23">
        <v>27</v>
      </c>
      <c r="B36" s="23"/>
      <c r="C36" s="24" t="e">
        <f>IF(A36&gt;0,(VLOOKUP($A36,'[1]Engag Pre'!$A$10:$G$74,3,FALSE))," ")</f>
        <v>#N/A</v>
      </c>
      <c r="D36" s="25" t="str">
        <f>IF(B36&gt;0,(VLOOKUP($B36,'[1]Engag Pup'!$A$10:$G$109,7,FALSE))," ")</f>
        <v xml:space="preserve"> </v>
      </c>
      <c r="E36" s="26" t="str">
        <f>IF(B36&gt;0,(VLOOKUP($B36,'[1]Engag Pup'!$A$10:$G$109,3,FALSE))," ")</f>
        <v xml:space="preserve"> </v>
      </c>
      <c r="F36" s="27" t="str">
        <f>IF(B36&gt;0,(VLOOKUP($B36,'[1]Engag Pup'!$A$10:$G$109,4,FALSE))," ")</f>
        <v xml:space="preserve"> </v>
      </c>
      <c r="G36" s="28" t="str">
        <f>IF(B36&gt;0,(VLOOKUP($B36,'[1]Engag Pup'!$A$10:$G$109,5,FALSE))," ")</f>
        <v xml:space="preserve"> </v>
      </c>
      <c r="H36" s="29" t="str">
        <f>IF(B36&gt;0,(VLOOKUP($B36,'[1]Engag Pup'!$A$10:$G$109,6,FALSE))," ")</f>
        <v xml:space="preserve"> </v>
      </c>
      <c r="I36" s="30"/>
      <c r="J36" s="29" t="str">
        <f>IF(B36&gt;0,(VLOOKUP($B36,'[1]Engag Pup'!$A$10:$I$109,9,FALSE))," ")</f>
        <v xml:space="preserve"> </v>
      </c>
      <c r="K36" s="37" t="str">
        <f t="shared" si="0"/>
        <v xml:space="preserve"> </v>
      </c>
      <c r="L36" s="31" t="str">
        <f>IF(COUNTIF($G$10:$G36,G36)&lt;2,$G36," ")</f>
        <v xml:space="preserve"> </v>
      </c>
      <c r="M36" s="32">
        <f t="shared" si="1"/>
        <v>27</v>
      </c>
      <c r="N36" s="31" t="str">
        <f>IF(COUNTIF($G$10:$G36,I36)&lt;3,$G36," ")</f>
        <v xml:space="preserve"> </v>
      </c>
      <c r="O36" s="33">
        <f t="shared" si="2"/>
        <v>27</v>
      </c>
      <c r="P36" s="33" t="str">
        <f t="shared" si="3"/>
        <v/>
      </c>
      <c r="Q36" s="33">
        <f t="shared" si="4"/>
        <v>1000</v>
      </c>
    </row>
    <row r="37" spans="1:17" ht="15" customHeight="1" x14ac:dyDescent="0.25">
      <c r="A37" s="23">
        <v>28</v>
      </c>
      <c r="B37" s="23"/>
      <c r="C37" s="24" t="e">
        <f>IF(A37&gt;0,(VLOOKUP($A37,'[1]Engag Pre'!$A$10:$G$74,3,FALSE))," ")</f>
        <v>#N/A</v>
      </c>
      <c r="D37" s="25" t="str">
        <f>IF(B37&gt;0,(VLOOKUP($B37,'[1]Engag Pup'!$A$10:$G$109,7,FALSE))," ")</f>
        <v xml:space="preserve"> </v>
      </c>
      <c r="E37" s="26" t="str">
        <f>IF(B37&gt;0,(VLOOKUP($B37,'[1]Engag Pup'!$A$10:$G$109,3,FALSE))," ")</f>
        <v xml:space="preserve"> </v>
      </c>
      <c r="F37" s="27" t="str">
        <f>IF(B37&gt;0,(VLOOKUP($B37,'[1]Engag Pup'!$A$10:$G$109,4,FALSE))," ")</f>
        <v xml:space="preserve"> </v>
      </c>
      <c r="G37" s="28" t="str">
        <f>IF(B37&gt;0,(VLOOKUP($B37,'[1]Engag Pup'!$A$10:$G$109,5,FALSE))," ")</f>
        <v xml:space="preserve"> </v>
      </c>
      <c r="H37" s="29" t="str">
        <f>IF(B37&gt;0,(VLOOKUP($B37,'[1]Engag Pup'!$A$10:$G$109,6,FALSE))," ")</f>
        <v xml:space="preserve"> </v>
      </c>
      <c r="I37" s="30"/>
      <c r="J37" s="29" t="str">
        <f>IF(B37&gt;0,(VLOOKUP($B37,'[1]Engag Pup'!$A$10:$I$109,9,FALSE))," ")</f>
        <v xml:space="preserve"> </v>
      </c>
      <c r="K37" s="37" t="str">
        <f t="shared" si="0"/>
        <v xml:space="preserve"> </v>
      </c>
      <c r="L37" s="31" t="str">
        <f>IF(COUNTIF($G$10:$G37,G37)&lt;2,$G37," ")</f>
        <v xml:space="preserve"> </v>
      </c>
      <c r="M37" s="32">
        <f t="shared" si="1"/>
        <v>28</v>
      </c>
      <c r="N37" s="31" t="str">
        <f>IF(COUNTIF($G$10:$G37,I37)&lt;3,$G37," ")</f>
        <v xml:space="preserve"> </v>
      </c>
      <c r="O37" s="33">
        <f t="shared" si="2"/>
        <v>28</v>
      </c>
      <c r="P37" s="33" t="str">
        <f t="shared" si="3"/>
        <v/>
      </c>
      <c r="Q37" s="33">
        <f t="shared" si="4"/>
        <v>1000</v>
      </c>
    </row>
    <row r="38" spans="1:17" ht="15" customHeight="1" x14ac:dyDescent="0.25">
      <c r="A38" s="23">
        <v>29</v>
      </c>
      <c r="B38" s="23"/>
      <c r="C38" s="24" t="e">
        <f>IF(A38&gt;0,(VLOOKUP($A38,'[1]Engag Pre'!$A$10:$G$74,3,FALSE))," ")</f>
        <v>#N/A</v>
      </c>
      <c r="D38" s="25" t="str">
        <f>IF(B38&gt;0,(VLOOKUP($B38,'[1]Engag Pup'!$A$10:$G$109,7,FALSE))," ")</f>
        <v xml:space="preserve"> </v>
      </c>
      <c r="E38" s="26" t="str">
        <f>IF(B38&gt;0,(VLOOKUP($B38,'[1]Engag Pup'!$A$10:$G$109,3,FALSE))," ")</f>
        <v xml:space="preserve"> </v>
      </c>
      <c r="F38" s="27" t="str">
        <f>IF(B38&gt;0,(VLOOKUP($B38,'[1]Engag Pup'!$A$10:$G$109,4,FALSE))," ")</f>
        <v xml:space="preserve"> </v>
      </c>
      <c r="G38" s="28" t="str">
        <f>IF(B38&gt;0,(VLOOKUP($B38,'[1]Engag Pup'!$A$10:$G$109,5,FALSE))," ")</f>
        <v xml:space="preserve"> </v>
      </c>
      <c r="H38" s="29" t="str">
        <f>IF(B38&gt;0,(VLOOKUP($B38,'[1]Engag Pup'!$A$10:$G$109,6,FALSE))," ")</f>
        <v xml:space="preserve"> </v>
      </c>
      <c r="I38" s="30"/>
      <c r="J38" s="29" t="str">
        <f>IF(B38&gt;0,(VLOOKUP($B38,'[1]Engag Pup'!$A$10:$I$109,9,FALSE))," ")</f>
        <v xml:space="preserve"> </v>
      </c>
      <c r="K38" s="37" t="str">
        <f t="shared" si="0"/>
        <v xml:space="preserve"> </v>
      </c>
      <c r="L38" s="31" t="str">
        <f>IF(COUNTIF($G$10:$G38,G38)&lt;2,$G38," ")</f>
        <v xml:space="preserve"> </v>
      </c>
      <c r="M38" s="32">
        <f t="shared" si="1"/>
        <v>29</v>
      </c>
      <c r="N38" s="31" t="str">
        <f>IF(COUNTIF($G$10:$G38,I38)&lt;3,$G38," ")</f>
        <v xml:space="preserve"> </v>
      </c>
      <c r="O38" s="33">
        <f t="shared" si="2"/>
        <v>29</v>
      </c>
      <c r="P38" s="33" t="str">
        <f t="shared" si="3"/>
        <v/>
      </c>
      <c r="Q38" s="33">
        <f t="shared" si="4"/>
        <v>1000</v>
      </c>
    </row>
    <row r="39" spans="1:17" ht="15" customHeight="1" x14ac:dyDescent="0.25">
      <c r="A39" s="23">
        <v>30</v>
      </c>
      <c r="B39" s="23"/>
      <c r="C39" s="24" t="e">
        <f>IF(A39&gt;0,(VLOOKUP($A39,'[1]Engag Pre'!$A$10:$G$74,3,FALSE))," ")</f>
        <v>#N/A</v>
      </c>
      <c r="D39" s="25" t="str">
        <f>IF(B39&gt;0,(VLOOKUP($B39,'[1]Engag Pup'!$A$10:$G$109,7,FALSE))," ")</f>
        <v xml:space="preserve"> </v>
      </c>
      <c r="E39" s="26" t="str">
        <f>IF(B39&gt;0,(VLOOKUP($B39,'[1]Engag Pup'!$A$10:$G$109,3,FALSE))," ")</f>
        <v xml:space="preserve"> </v>
      </c>
      <c r="F39" s="27" t="str">
        <f>IF(B39&gt;0,(VLOOKUP($B39,'[1]Engag Pup'!$A$10:$G$109,4,FALSE))," ")</f>
        <v xml:space="preserve"> </v>
      </c>
      <c r="G39" s="28" t="str">
        <f>IF(B39&gt;0,(VLOOKUP($B39,'[1]Engag Pup'!$A$10:$G$109,5,FALSE))," ")</f>
        <v xml:space="preserve"> </v>
      </c>
      <c r="H39" s="29" t="str">
        <f>IF(B39&gt;0,(VLOOKUP($B39,'[1]Engag Pup'!$A$10:$G$109,6,FALSE))," ")</f>
        <v xml:space="preserve"> </v>
      </c>
      <c r="I39" s="30"/>
      <c r="J39" s="29" t="str">
        <f>IF(B39&gt;0,(VLOOKUP($B39,'[1]Engag Pup'!$A$10:$I$109,9,FALSE))," ")</f>
        <v xml:space="preserve"> </v>
      </c>
      <c r="K39" s="37" t="str">
        <f t="shared" si="0"/>
        <v xml:space="preserve"> </v>
      </c>
      <c r="L39" s="31" t="str">
        <f>IF(COUNTIF($G$10:$G39,G39)&lt;2,$G39," ")</f>
        <v xml:space="preserve"> </v>
      </c>
      <c r="M39" s="32">
        <f t="shared" si="1"/>
        <v>30</v>
      </c>
      <c r="N39" s="31" t="str">
        <f>IF(COUNTIF($G$10:$G39,I39)&lt;3,$G39," ")</f>
        <v xml:space="preserve"> </v>
      </c>
      <c r="O39" s="33">
        <f t="shared" si="2"/>
        <v>30</v>
      </c>
      <c r="P39" s="33" t="str">
        <f t="shared" si="3"/>
        <v/>
      </c>
      <c r="Q39" s="33">
        <f t="shared" si="4"/>
        <v>1000</v>
      </c>
    </row>
    <row r="40" spans="1:17" ht="15" customHeight="1" x14ac:dyDescent="0.25">
      <c r="A40" s="23">
        <v>31</v>
      </c>
      <c r="B40" s="23"/>
      <c r="C40" s="24" t="e">
        <f>IF(A40&gt;0,(VLOOKUP($A40,'[1]Engag Pre'!$A$10:$G$74,3,FALSE))," ")</f>
        <v>#N/A</v>
      </c>
      <c r="D40" s="25" t="str">
        <f>IF(B40&gt;0,(VLOOKUP($B40,'[1]Engag Pup'!$A$10:$G$109,7,FALSE))," ")</f>
        <v xml:space="preserve"> </v>
      </c>
      <c r="E40" s="26" t="str">
        <f>IF(B40&gt;0,(VLOOKUP($B40,'[1]Engag Pup'!$A$10:$G$109,3,FALSE))," ")</f>
        <v xml:space="preserve"> </v>
      </c>
      <c r="F40" s="27" t="str">
        <f>IF(B40&gt;0,(VLOOKUP($B40,'[1]Engag Pup'!$A$10:$G$109,4,FALSE))," ")</f>
        <v xml:space="preserve"> </v>
      </c>
      <c r="G40" s="28" t="str">
        <f>IF(B40&gt;0,(VLOOKUP($B40,'[1]Engag Pup'!$A$10:$G$109,5,FALSE))," ")</f>
        <v xml:space="preserve"> </v>
      </c>
      <c r="H40" s="29" t="str">
        <f>IF(B40&gt;0,(VLOOKUP($B40,'[1]Engag Pup'!$A$10:$G$109,6,FALSE))," ")</f>
        <v xml:space="preserve"> </v>
      </c>
      <c r="I40" s="30"/>
      <c r="J40" s="29" t="str">
        <f>IF(B40&gt;0,(VLOOKUP($B40,'[1]Engag Pup'!$A$10:$I$109,9,FALSE))," ")</f>
        <v xml:space="preserve"> </v>
      </c>
      <c r="K40" s="37" t="str">
        <f t="shared" si="0"/>
        <v xml:space="preserve"> </v>
      </c>
      <c r="L40" s="31" t="str">
        <f>IF(COUNTIF($G$10:$G40,G40)&lt;2,$G40," ")</f>
        <v xml:space="preserve"> </v>
      </c>
      <c r="M40" s="32">
        <f t="shared" si="1"/>
        <v>31</v>
      </c>
      <c r="N40" s="31" t="str">
        <f>IF(COUNTIF($G$10:$G40,I40)&lt;3,$G40," ")</f>
        <v xml:space="preserve"> </v>
      </c>
      <c r="O40" s="33">
        <f t="shared" si="2"/>
        <v>31</v>
      </c>
      <c r="P40" s="33" t="str">
        <f t="shared" si="3"/>
        <v/>
      </c>
      <c r="Q40" s="33">
        <f t="shared" si="4"/>
        <v>1000</v>
      </c>
    </row>
    <row r="41" spans="1:17" ht="15" customHeight="1" x14ac:dyDescent="0.25">
      <c r="A41" s="23">
        <v>32</v>
      </c>
      <c r="B41" s="23"/>
      <c r="C41" s="24" t="e">
        <f>IF(A41&gt;0,(VLOOKUP($A41,'[1]Engag Pre'!$A$10:$G$74,3,FALSE))," ")</f>
        <v>#N/A</v>
      </c>
      <c r="D41" s="25" t="str">
        <f>IF(B41&gt;0,(VLOOKUP($B41,'[1]Engag Pup'!$A$10:$G$109,7,FALSE))," ")</f>
        <v xml:space="preserve"> </v>
      </c>
      <c r="E41" s="26" t="str">
        <f>IF(B41&gt;0,(VLOOKUP($B41,'[1]Engag Pup'!$A$10:$G$109,3,FALSE))," ")</f>
        <v xml:space="preserve"> </v>
      </c>
      <c r="F41" s="27" t="str">
        <f>IF(B41&gt;0,(VLOOKUP($B41,'[1]Engag Pup'!$A$10:$G$109,4,FALSE))," ")</f>
        <v xml:space="preserve"> </v>
      </c>
      <c r="G41" s="28" t="str">
        <f>IF(B41&gt;0,(VLOOKUP($B41,'[1]Engag Pup'!$A$10:$G$109,5,FALSE))," ")</f>
        <v xml:space="preserve"> </v>
      </c>
      <c r="H41" s="29" t="str">
        <f>IF(B41&gt;0,(VLOOKUP($B41,'[1]Engag Pup'!$A$10:$G$109,6,FALSE))," ")</f>
        <v xml:space="preserve"> </v>
      </c>
      <c r="I41" s="30"/>
      <c r="J41" s="29" t="str">
        <f>IF(B41&gt;0,(VLOOKUP($B41,'[1]Engag Pup'!$A$10:$I$109,9,FALSE))," ")</f>
        <v xml:space="preserve"> </v>
      </c>
      <c r="K41" s="37" t="str">
        <f t="shared" si="0"/>
        <v xml:space="preserve"> </v>
      </c>
      <c r="L41" s="31" t="str">
        <f>IF(COUNTIF($G$10:$G41,G41)&lt;2,$G41," ")</f>
        <v xml:space="preserve"> </v>
      </c>
      <c r="M41" s="32">
        <f t="shared" si="1"/>
        <v>32</v>
      </c>
      <c r="N41" s="31" t="str">
        <f>IF(COUNTIF($G$10:$G41,I41)&lt;3,$G41," ")</f>
        <v xml:space="preserve"> </v>
      </c>
      <c r="O41" s="33">
        <f t="shared" si="2"/>
        <v>32</v>
      </c>
      <c r="P41" s="33" t="str">
        <f t="shared" si="3"/>
        <v/>
      </c>
      <c r="Q41" s="33">
        <f t="shared" si="4"/>
        <v>1000</v>
      </c>
    </row>
    <row r="42" spans="1:17" ht="15" customHeight="1" x14ac:dyDescent="0.25">
      <c r="A42" s="23">
        <v>33</v>
      </c>
      <c r="B42" s="23"/>
      <c r="C42" s="24" t="e">
        <f>IF(A42&gt;0,(VLOOKUP($A42,'[1]Engag Pre'!$A$10:$G$74,3,FALSE))," ")</f>
        <v>#N/A</v>
      </c>
      <c r="D42" s="25" t="str">
        <f>IF(B42&gt;0,(VLOOKUP($B42,'[1]Engag Pup'!$A$10:$G$109,7,FALSE))," ")</f>
        <v xml:space="preserve"> </v>
      </c>
      <c r="E42" s="26" t="str">
        <f>IF(B42&gt;0,(VLOOKUP($B42,'[1]Engag Pup'!$A$10:$G$109,3,FALSE))," ")</f>
        <v xml:space="preserve"> </v>
      </c>
      <c r="F42" s="27" t="str">
        <f>IF(B42&gt;0,(VLOOKUP($B42,'[1]Engag Pup'!$A$10:$G$109,4,FALSE))," ")</f>
        <v xml:space="preserve"> </v>
      </c>
      <c r="G42" s="28" t="str">
        <f>IF(B42&gt;0,(VLOOKUP($B42,'[1]Engag Pup'!$A$10:$G$109,5,FALSE))," ")</f>
        <v xml:space="preserve"> </v>
      </c>
      <c r="H42" s="29" t="str">
        <f>IF(B42&gt;0,(VLOOKUP($B42,'[1]Engag Pup'!$A$10:$G$109,6,FALSE))," ")</f>
        <v xml:space="preserve"> </v>
      </c>
      <c r="I42" s="30"/>
      <c r="J42" s="29" t="str">
        <f>IF(B42&gt;0,(VLOOKUP($B42,'[1]Engag Pup'!$A$10:$I$109,9,FALSE))," ")</f>
        <v xml:space="preserve"> </v>
      </c>
      <c r="K42" s="37" t="str">
        <f t="shared" si="0"/>
        <v xml:space="preserve"> </v>
      </c>
      <c r="L42" s="31" t="str">
        <f>IF(COUNTIF($G$10:$G42,G42)&lt;2,$G42," ")</f>
        <v xml:space="preserve"> </v>
      </c>
      <c r="M42" s="32">
        <f t="shared" si="1"/>
        <v>33</v>
      </c>
      <c r="N42" s="31" t="str">
        <f>IF(COUNTIF($G$10:$G42,I42)&lt;3,$G42," ")</f>
        <v xml:space="preserve"> </v>
      </c>
      <c r="O42" s="33">
        <f t="shared" si="2"/>
        <v>33</v>
      </c>
      <c r="P42" s="33" t="str">
        <f t="shared" si="3"/>
        <v/>
      </c>
      <c r="Q42" s="33">
        <f t="shared" si="4"/>
        <v>1000</v>
      </c>
    </row>
    <row r="43" spans="1:17" ht="15" customHeight="1" x14ac:dyDescent="0.25">
      <c r="A43" s="23">
        <v>34</v>
      </c>
      <c r="B43" s="23"/>
      <c r="C43" s="24" t="e">
        <f>IF(A43&gt;0,(VLOOKUP($A43,'[1]Engag Pre'!$A$10:$G$74,3,FALSE))," ")</f>
        <v>#N/A</v>
      </c>
      <c r="D43" s="25" t="str">
        <f>IF(B43&gt;0,(VLOOKUP($B43,'[1]Engag Pup'!$A$10:$G$109,7,FALSE))," ")</f>
        <v xml:space="preserve"> </v>
      </c>
      <c r="E43" s="26" t="str">
        <f>IF(B43&gt;0,(VLOOKUP($B43,'[1]Engag Pup'!$A$10:$G$109,3,FALSE))," ")</f>
        <v xml:space="preserve"> </v>
      </c>
      <c r="F43" s="27" t="str">
        <f>IF(B43&gt;0,(VLOOKUP($B43,'[1]Engag Pup'!$A$10:$G$109,4,FALSE))," ")</f>
        <v xml:space="preserve"> </v>
      </c>
      <c r="G43" s="28" t="str">
        <f>IF(B43&gt;0,(VLOOKUP($B43,'[1]Engag Pup'!$A$10:$G$109,5,FALSE))," ")</f>
        <v xml:space="preserve"> </v>
      </c>
      <c r="H43" s="29" t="str">
        <f>IF(B43&gt;0,(VLOOKUP($B43,'[1]Engag Pup'!$A$10:$G$109,6,FALSE))," ")</f>
        <v xml:space="preserve"> </v>
      </c>
      <c r="I43" s="30"/>
      <c r="J43" s="29" t="str">
        <f>IF(B43&gt;0,(VLOOKUP($B43,'[1]Engag Pup'!$A$10:$I$109,9,FALSE))," ")</f>
        <v xml:space="preserve"> </v>
      </c>
      <c r="K43" s="37" t="str">
        <f t="shared" si="0"/>
        <v xml:space="preserve"> </v>
      </c>
      <c r="L43" s="31" t="str">
        <f>IF(COUNTIF($G$10:$G43,G43)&lt;2,$G43," ")</f>
        <v xml:space="preserve"> </v>
      </c>
      <c r="M43" s="32">
        <f t="shared" si="1"/>
        <v>34</v>
      </c>
      <c r="N43" s="31" t="str">
        <f>IF(COUNTIF($G$10:$G43,I43)&lt;3,$G43," ")</f>
        <v xml:space="preserve"> </v>
      </c>
      <c r="O43" s="33">
        <f t="shared" si="2"/>
        <v>34</v>
      </c>
      <c r="P43" s="33" t="str">
        <f t="shared" si="3"/>
        <v/>
      </c>
      <c r="Q43" s="33">
        <f t="shared" si="4"/>
        <v>1000</v>
      </c>
    </row>
    <row r="44" spans="1:17" ht="15" customHeight="1" x14ac:dyDescent="0.25">
      <c r="A44" s="23">
        <v>35</v>
      </c>
      <c r="B44" s="23"/>
      <c r="C44" s="24" t="e">
        <f>IF(A44&gt;0,(VLOOKUP($A44,'[1]Engag Pre'!$A$10:$G$74,3,FALSE))," ")</f>
        <v>#N/A</v>
      </c>
      <c r="D44" s="25" t="str">
        <f>IF(B44&gt;0,(VLOOKUP($B44,'[1]Engag Pup'!$A$10:$G$109,7,FALSE))," ")</f>
        <v xml:space="preserve"> </v>
      </c>
      <c r="E44" s="26" t="str">
        <f>IF(B44&gt;0,(VLOOKUP($B44,'[1]Engag Pup'!$A$10:$G$109,3,FALSE))," ")</f>
        <v xml:space="preserve"> </v>
      </c>
      <c r="F44" s="27" t="str">
        <f>IF(B44&gt;0,(VLOOKUP($B44,'[1]Engag Pup'!$A$10:$G$109,4,FALSE))," ")</f>
        <v xml:space="preserve"> </v>
      </c>
      <c r="G44" s="28" t="str">
        <f>IF(B44&gt;0,(VLOOKUP($B44,'[1]Engag Pup'!$A$10:$G$109,5,FALSE))," ")</f>
        <v xml:space="preserve"> </v>
      </c>
      <c r="H44" s="29" t="str">
        <f>IF(B44&gt;0,(VLOOKUP($B44,'[1]Engag Pup'!$A$10:$G$109,6,FALSE))," ")</f>
        <v xml:space="preserve"> </v>
      </c>
      <c r="I44" s="30"/>
      <c r="J44" s="29" t="str">
        <f>IF(B44&gt;0,(VLOOKUP($B44,'[1]Engag Pup'!$A$10:$I$109,9,FALSE))," ")</f>
        <v xml:space="preserve"> </v>
      </c>
      <c r="K44" s="37" t="str">
        <f t="shared" si="0"/>
        <v xml:space="preserve"> </v>
      </c>
      <c r="L44" s="31" t="str">
        <f>IF(COUNTIF($G$10:$G44,G44)&lt;2,$G44," ")</f>
        <v xml:space="preserve"> </v>
      </c>
      <c r="M44" s="32">
        <f t="shared" si="1"/>
        <v>35</v>
      </c>
      <c r="N44" s="31" t="str">
        <f>IF(COUNTIF($G$10:$G44,I44)&lt;3,$G44," ")</f>
        <v xml:space="preserve"> </v>
      </c>
      <c r="O44" s="33">
        <f t="shared" si="2"/>
        <v>35</v>
      </c>
      <c r="P44" s="33" t="str">
        <f t="shared" si="3"/>
        <v/>
      </c>
      <c r="Q44" s="33">
        <f t="shared" si="4"/>
        <v>1000</v>
      </c>
    </row>
    <row r="45" spans="1:17" ht="15" customHeight="1" x14ac:dyDescent="0.25">
      <c r="A45" s="23">
        <v>36</v>
      </c>
      <c r="B45" s="23"/>
      <c r="C45" s="24" t="e">
        <f>IF(A45&gt;0,(VLOOKUP($A45,'[1]Engag Pre'!$A$10:$G$74,3,FALSE))," ")</f>
        <v>#N/A</v>
      </c>
      <c r="D45" s="25" t="str">
        <f>IF(B45&gt;0,(VLOOKUP($B45,'[1]Engag Pup'!$A$10:$G$109,7,FALSE))," ")</f>
        <v xml:space="preserve"> </v>
      </c>
      <c r="E45" s="26" t="str">
        <f>IF(B45&gt;0,(VLOOKUP($B45,'[1]Engag Pup'!$A$10:$G$109,3,FALSE))," ")</f>
        <v xml:space="preserve"> </v>
      </c>
      <c r="F45" s="27" t="str">
        <f>IF(B45&gt;0,(VLOOKUP($B45,'[1]Engag Pup'!$A$10:$G$109,4,FALSE))," ")</f>
        <v xml:space="preserve"> </v>
      </c>
      <c r="G45" s="28" t="str">
        <f>IF(B45&gt;0,(VLOOKUP($B45,'[1]Engag Pup'!$A$10:$G$109,5,FALSE))," ")</f>
        <v xml:space="preserve"> </v>
      </c>
      <c r="H45" s="29" t="str">
        <f>IF(B45&gt;0,(VLOOKUP($B45,'[1]Engag Pup'!$A$10:$G$109,6,FALSE))," ")</f>
        <v xml:space="preserve"> </v>
      </c>
      <c r="I45" s="30"/>
      <c r="J45" s="29" t="str">
        <f>IF(B45&gt;0,(VLOOKUP($B45,'[1]Engag Pup'!$A$10:$I$109,9,FALSE))," ")</f>
        <v xml:space="preserve"> </v>
      </c>
      <c r="K45" s="37" t="str">
        <f t="shared" si="0"/>
        <v xml:space="preserve"> </v>
      </c>
      <c r="L45" s="31" t="str">
        <f>IF(COUNTIF($G$10:$G45,G45)&lt;2,$G45," ")</f>
        <v xml:space="preserve"> </v>
      </c>
      <c r="M45" s="32">
        <f t="shared" si="1"/>
        <v>36</v>
      </c>
      <c r="N45" s="31" t="str">
        <f>IF(COUNTIF($G$10:$G45,I45)&lt;3,$G45," ")</f>
        <v xml:space="preserve"> </v>
      </c>
      <c r="O45" s="33">
        <f t="shared" si="2"/>
        <v>36</v>
      </c>
      <c r="P45" s="33" t="str">
        <f t="shared" si="3"/>
        <v/>
      </c>
      <c r="Q45" s="33">
        <f t="shared" si="4"/>
        <v>1000</v>
      </c>
    </row>
    <row r="46" spans="1:17" ht="15" customHeight="1" x14ac:dyDescent="0.25">
      <c r="A46" s="23">
        <v>37</v>
      </c>
      <c r="B46" s="23"/>
      <c r="C46" s="24" t="e">
        <f>IF(A46&gt;0,(VLOOKUP($A46,'[1]Engag Pre'!$A$10:$G$74,3,FALSE))," ")</f>
        <v>#N/A</v>
      </c>
      <c r="D46" s="25" t="str">
        <f>IF(B46&gt;0,(VLOOKUP($B46,'[1]Engag Pup'!$A$10:$G$109,7,FALSE))," ")</f>
        <v xml:space="preserve"> </v>
      </c>
      <c r="E46" s="26" t="str">
        <f>IF(B46&gt;0,(VLOOKUP($B46,'[1]Engag Pup'!$A$10:$G$109,3,FALSE))," ")</f>
        <v xml:space="preserve"> </v>
      </c>
      <c r="F46" s="27" t="str">
        <f>IF(B46&gt;0,(VLOOKUP($B46,'[1]Engag Pup'!$A$10:$G$109,4,FALSE))," ")</f>
        <v xml:space="preserve"> </v>
      </c>
      <c r="G46" s="28" t="str">
        <f>IF(B46&gt;0,(VLOOKUP($B46,'[1]Engag Pup'!$A$10:$G$109,5,FALSE))," ")</f>
        <v xml:space="preserve"> </v>
      </c>
      <c r="H46" s="29" t="str">
        <f>IF(B46&gt;0,(VLOOKUP($B46,'[1]Engag Pup'!$A$10:$G$109,6,FALSE))," ")</f>
        <v xml:space="preserve"> </v>
      </c>
      <c r="I46" s="30"/>
      <c r="J46" s="29" t="str">
        <f>IF(B46&gt;0,(VLOOKUP($B46,'[1]Engag Pup'!$A$10:$I$109,9,FALSE))," ")</f>
        <v xml:space="preserve"> </v>
      </c>
      <c r="K46" s="37" t="str">
        <f t="shared" si="0"/>
        <v xml:space="preserve"> </v>
      </c>
      <c r="L46" s="31" t="str">
        <f>IF(COUNTIF($G$10:$G46,G46)&lt;2,$G46," ")</f>
        <v xml:space="preserve"> </v>
      </c>
      <c r="M46" s="32">
        <f t="shared" si="1"/>
        <v>37</v>
      </c>
      <c r="N46" s="31" t="str">
        <f>IF(COUNTIF($G$10:$G46,I46)&lt;3,$G46," ")</f>
        <v xml:space="preserve"> </v>
      </c>
      <c r="O46" s="33">
        <f t="shared" si="2"/>
        <v>37</v>
      </c>
      <c r="P46" s="33" t="str">
        <f t="shared" si="3"/>
        <v/>
      </c>
      <c r="Q46" s="33">
        <f t="shared" si="4"/>
        <v>1000</v>
      </c>
    </row>
    <row r="47" spans="1:17" ht="15" customHeight="1" x14ac:dyDescent="0.25">
      <c r="A47" s="23">
        <v>38</v>
      </c>
      <c r="B47" s="23"/>
      <c r="C47" s="24" t="e">
        <f>IF(A47&gt;0,(VLOOKUP($A47,'[1]Engag Pre'!$A$10:$G$74,3,FALSE))," ")</f>
        <v>#N/A</v>
      </c>
      <c r="D47" s="25" t="str">
        <f>IF(B47&gt;0,(VLOOKUP($B47,'[1]Engag Pup'!$A$10:$G$109,7,FALSE))," ")</f>
        <v xml:space="preserve"> </v>
      </c>
      <c r="E47" s="26" t="str">
        <f>IF(B47&gt;0,(VLOOKUP($B47,'[1]Engag Pup'!$A$10:$G$109,3,FALSE))," ")</f>
        <v xml:space="preserve"> </v>
      </c>
      <c r="F47" s="27" t="str">
        <f>IF(B47&gt;0,(VLOOKUP($B47,'[1]Engag Pup'!$A$10:$G$109,4,FALSE))," ")</f>
        <v xml:space="preserve"> </v>
      </c>
      <c r="G47" s="28" t="str">
        <f>IF(B47&gt;0,(VLOOKUP($B47,'[1]Engag Pup'!$A$10:$G$109,5,FALSE))," ")</f>
        <v xml:space="preserve"> </v>
      </c>
      <c r="H47" s="29" t="str">
        <f>IF(B47&gt;0,(VLOOKUP($B47,'[1]Engag Pup'!$A$10:$G$109,6,FALSE))," ")</f>
        <v xml:space="preserve"> </v>
      </c>
      <c r="I47" s="30"/>
      <c r="J47" s="29" t="str">
        <f>IF(B47&gt;0,(VLOOKUP($B47,'[1]Engag Pup'!$A$10:$I$109,9,FALSE))," ")</f>
        <v xml:space="preserve"> </v>
      </c>
      <c r="K47" s="37" t="str">
        <f t="shared" si="0"/>
        <v xml:space="preserve"> </v>
      </c>
      <c r="L47" s="31" t="str">
        <f>IF(COUNTIF($G$10:$G47,G47)&lt;2,$G47," ")</f>
        <v xml:space="preserve"> </v>
      </c>
      <c r="M47" s="32">
        <f t="shared" si="1"/>
        <v>38</v>
      </c>
      <c r="N47" s="31" t="str">
        <f>IF(COUNTIF($G$10:$G47,I47)&lt;3,$G47," ")</f>
        <v xml:space="preserve"> </v>
      </c>
      <c r="O47" s="33">
        <f t="shared" si="2"/>
        <v>38</v>
      </c>
      <c r="P47" s="33" t="str">
        <f t="shared" si="3"/>
        <v/>
      </c>
      <c r="Q47" s="33">
        <f t="shared" si="4"/>
        <v>1000</v>
      </c>
    </row>
    <row r="48" spans="1:17" ht="15" customHeight="1" x14ac:dyDescent="0.25">
      <c r="A48" s="23">
        <v>39</v>
      </c>
      <c r="B48" s="23"/>
      <c r="C48" s="24" t="e">
        <f>IF(A48&gt;0,(VLOOKUP($A48,'[1]Engag Pre'!$A$10:$G$74,3,FALSE))," ")</f>
        <v>#N/A</v>
      </c>
      <c r="D48" s="25" t="str">
        <f>IF(B48&gt;0,(VLOOKUP($B48,'[1]Engag Pup'!$A$10:$G$109,7,FALSE))," ")</f>
        <v xml:space="preserve"> </v>
      </c>
      <c r="E48" s="26" t="str">
        <f>IF(B48&gt;0,(VLOOKUP($B48,'[1]Engag Pup'!$A$10:$G$109,3,FALSE))," ")</f>
        <v xml:space="preserve"> </v>
      </c>
      <c r="F48" s="27" t="str">
        <f>IF(B48&gt;0,(VLOOKUP($B48,'[1]Engag Pup'!$A$10:$G$109,4,FALSE))," ")</f>
        <v xml:space="preserve"> </v>
      </c>
      <c r="G48" s="28" t="str">
        <f>IF(B48&gt;0,(VLOOKUP($B48,'[1]Engag Pup'!$A$10:$G$109,5,FALSE))," ")</f>
        <v xml:space="preserve"> </v>
      </c>
      <c r="H48" s="29" t="str">
        <f>IF(B48&gt;0,(VLOOKUP($B48,'[1]Engag Pup'!$A$10:$G$109,6,FALSE))," ")</f>
        <v xml:space="preserve"> </v>
      </c>
      <c r="I48" s="30"/>
      <c r="J48" s="29" t="str">
        <f>IF(B48&gt;0,(VLOOKUP($B48,'[1]Engag Pup'!$A$10:$I$109,9,FALSE))," ")</f>
        <v xml:space="preserve"> </v>
      </c>
      <c r="K48" s="37" t="str">
        <f t="shared" si="0"/>
        <v xml:space="preserve"> </v>
      </c>
      <c r="L48" s="31" t="str">
        <f>IF(COUNTIF($G$10:$G48,G48)&lt;2,$G48," ")</f>
        <v xml:space="preserve"> </v>
      </c>
      <c r="M48" s="32">
        <f t="shared" si="1"/>
        <v>39</v>
      </c>
      <c r="N48" s="31" t="str">
        <f>IF(COUNTIF($G$10:$G48,I48)&lt;3,$G48," ")</f>
        <v xml:space="preserve"> </v>
      </c>
      <c r="O48" s="33">
        <f t="shared" si="2"/>
        <v>39</v>
      </c>
      <c r="P48" s="33" t="str">
        <f t="shared" si="3"/>
        <v/>
      </c>
      <c r="Q48" s="33">
        <f t="shared" si="4"/>
        <v>1000</v>
      </c>
    </row>
    <row r="49" spans="1:17" ht="15" customHeight="1" x14ac:dyDescent="0.25">
      <c r="A49" s="23">
        <v>40</v>
      </c>
      <c r="B49" s="23"/>
      <c r="C49" s="24" t="e">
        <f>IF(A49&gt;0,(VLOOKUP($A49,'[1]Engag Pre'!$A$10:$G$74,3,FALSE))," ")</f>
        <v>#N/A</v>
      </c>
      <c r="D49" s="25" t="str">
        <f>IF(B49&gt;0,(VLOOKUP($B49,'[1]Engag Pup'!$A$10:$G$109,7,FALSE))," ")</f>
        <v xml:space="preserve"> </v>
      </c>
      <c r="E49" s="26" t="str">
        <f>IF(B49&gt;0,(VLOOKUP($B49,'[1]Engag Pup'!$A$10:$G$109,3,FALSE))," ")</f>
        <v xml:space="preserve"> </v>
      </c>
      <c r="F49" s="27" t="str">
        <f>IF(B49&gt;0,(VLOOKUP($B49,'[1]Engag Pup'!$A$10:$G$109,4,FALSE))," ")</f>
        <v xml:space="preserve"> </v>
      </c>
      <c r="G49" s="28" t="str">
        <f>IF(B49&gt;0,(VLOOKUP($B49,'[1]Engag Pup'!$A$10:$G$109,5,FALSE))," ")</f>
        <v xml:space="preserve"> </v>
      </c>
      <c r="H49" s="29" t="str">
        <f>IF(B49&gt;0,(VLOOKUP($B49,'[1]Engag Pup'!$A$10:$G$109,6,FALSE))," ")</f>
        <v xml:space="preserve"> </v>
      </c>
      <c r="I49" s="30"/>
      <c r="J49" s="29" t="str">
        <f>IF(B49&gt;0,(VLOOKUP($B49,'[1]Engag Pup'!$A$10:$I$109,9,FALSE))," ")</f>
        <v xml:space="preserve"> </v>
      </c>
      <c r="K49" s="37" t="str">
        <f t="shared" si="0"/>
        <v xml:space="preserve"> </v>
      </c>
      <c r="L49" s="31" t="str">
        <f>IF(COUNTIF($G$10:$G49,G49)&lt;2,$G49," ")</f>
        <v xml:space="preserve"> </v>
      </c>
      <c r="M49" s="32">
        <f t="shared" si="1"/>
        <v>40</v>
      </c>
      <c r="N49" s="31" t="str">
        <f>IF(COUNTIF($G$10:$G49,I49)&lt;3,$G49," ")</f>
        <v xml:space="preserve"> </v>
      </c>
      <c r="O49" s="33">
        <f t="shared" si="2"/>
        <v>40</v>
      </c>
      <c r="P49" s="33" t="str">
        <f t="shared" si="3"/>
        <v/>
      </c>
      <c r="Q49" s="33">
        <f t="shared" si="4"/>
        <v>1000</v>
      </c>
    </row>
    <row r="50" spans="1:17" ht="15" customHeight="1" x14ac:dyDescent="0.25">
      <c r="A50" s="23">
        <v>41</v>
      </c>
      <c r="B50" s="23"/>
      <c r="C50" s="24" t="e">
        <f>IF(A50&gt;0,(VLOOKUP($A50,'[1]Engag Pre'!$A$10:$G$74,3,FALSE))," ")</f>
        <v>#N/A</v>
      </c>
      <c r="D50" s="25" t="str">
        <f>IF(B50&gt;0,(VLOOKUP($B50,'[1]Engag Pup'!$A$10:$G$109,7,FALSE))," ")</f>
        <v xml:space="preserve"> </v>
      </c>
      <c r="E50" s="26" t="str">
        <f>IF(B50&gt;0,(VLOOKUP($B50,'[1]Engag Pup'!$A$10:$G$109,3,FALSE))," ")</f>
        <v xml:space="preserve"> </v>
      </c>
      <c r="F50" s="27" t="str">
        <f>IF(B50&gt;0,(VLOOKUP($B50,'[1]Engag Pup'!$A$10:$G$109,4,FALSE))," ")</f>
        <v xml:space="preserve"> </v>
      </c>
      <c r="G50" s="28" t="str">
        <f>IF(B50&gt;0,(VLOOKUP($B50,'[1]Engag Pup'!$A$10:$G$109,5,FALSE))," ")</f>
        <v xml:space="preserve"> </v>
      </c>
      <c r="H50" s="29" t="str">
        <f>IF(B50&gt;0,(VLOOKUP($B50,'[1]Engag Pup'!$A$10:$G$109,6,FALSE))," ")</f>
        <v xml:space="preserve"> </v>
      </c>
      <c r="I50" s="30"/>
      <c r="J50" s="29" t="str">
        <f>IF(B50&gt;0,(VLOOKUP($B50,'[1]Engag Pup'!$A$10:$I$109,9,FALSE))," ")</f>
        <v xml:space="preserve"> </v>
      </c>
      <c r="K50" s="37" t="str">
        <f t="shared" si="0"/>
        <v xml:space="preserve"> </v>
      </c>
      <c r="L50" s="31" t="str">
        <f>IF(COUNTIF($G$10:$G50,G50)&lt;2,$G50," ")</f>
        <v xml:space="preserve"> </v>
      </c>
      <c r="M50" s="32">
        <f t="shared" si="1"/>
        <v>41</v>
      </c>
      <c r="N50" s="31" t="str">
        <f>IF(COUNTIF($G$10:$G50,I50)&lt;3,$G50," ")</f>
        <v xml:space="preserve"> </v>
      </c>
      <c r="O50" s="33">
        <f t="shared" si="2"/>
        <v>41</v>
      </c>
      <c r="P50" s="33" t="str">
        <f t="shared" si="3"/>
        <v/>
      </c>
      <c r="Q50" s="33">
        <f t="shared" si="4"/>
        <v>1000</v>
      </c>
    </row>
    <row r="51" spans="1:17" ht="15" customHeight="1" x14ac:dyDescent="0.25">
      <c r="A51" s="23">
        <v>42</v>
      </c>
      <c r="B51" s="23"/>
      <c r="C51" s="24" t="e">
        <f>IF(A51&gt;0,(VLOOKUP($A51,'[1]Engag Pre'!$A$10:$G$74,3,FALSE))," ")</f>
        <v>#N/A</v>
      </c>
      <c r="D51" s="25" t="str">
        <f>IF(B51&gt;0,(VLOOKUP($B51,'[1]Engag Pup'!$A$10:$G$109,7,FALSE))," ")</f>
        <v xml:space="preserve"> </v>
      </c>
      <c r="E51" s="26" t="str">
        <f>IF(B51&gt;0,(VLOOKUP($B51,'[1]Engag Pup'!$A$10:$G$109,3,FALSE))," ")</f>
        <v xml:space="preserve"> </v>
      </c>
      <c r="F51" s="27" t="str">
        <f>IF(B51&gt;0,(VLOOKUP($B51,'[1]Engag Pup'!$A$10:$G$109,4,FALSE))," ")</f>
        <v xml:space="preserve"> </v>
      </c>
      <c r="G51" s="28" t="str">
        <f>IF(B51&gt;0,(VLOOKUP($B51,'[1]Engag Pup'!$A$10:$G$109,5,FALSE))," ")</f>
        <v xml:space="preserve"> </v>
      </c>
      <c r="H51" s="29" t="str">
        <f>IF(B51&gt;0,(VLOOKUP($B51,'[1]Engag Pup'!$A$10:$G$109,6,FALSE))," ")</f>
        <v xml:space="preserve"> </v>
      </c>
      <c r="I51" s="30"/>
      <c r="J51" s="29" t="str">
        <f>IF(B51&gt;0,(VLOOKUP($B51,'[1]Engag Pup'!$A$10:$I$109,9,FALSE))," ")</f>
        <v xml:space="preserve"> </v>
      </c>
      <c r="K51" s="37" t="str">
        <f t="shared" si="0"/>
        <v xml:space="preserve"> </v>
      </c>
      <c r="L51" s="31" t="str">
        <f>IF(COUNTIF($G$10:$G51,G51)&lt;2,$G51," ")</f>
        <v xml:space="preserve"> </v>
      </c>
      <c r="M51" s="32">
        <f t="shared" si="1"/>
        <v>42</v>
      </c>
      <c r="N51" s="31" t="str">
        <f>IF(COUNTIF($G$10:$G51,I51)&lt;3,$G51," ")</f>
        <v xml:space="preserve"> </v>
      </c>
      <c r="O51" s="33">
        <f t="shared" si="2"/>
        <v>42</v>
      </c>
      <c r="P51" s="33" t="str">
        <f t="shared" si="3"/>
        <v/>
      </c>
      <c r="Q51" s="33">
        <f t="shared" si="4"/>
        <v>1000</v>
      </c>
    </row>
    <row r="52" spans="1:17" ht="15" customHeight="1" x14ac:dyDescent="0.25">
      <c r="A52" s="23">
        <v>43</v>
      </c>
      <c r="B52" s="23"/>
      <c r="C52" s="24" t="e">
        <f>IF(A52&gt;0,(VLOOKUP($A52,'[1]Engag Pre'!$A$10:$G$74,3,FALSE))," ")</f>
        <v>#N/A</v>
      </c>
      <c r="D52" s="25" t="str">
        <f>IF(B52&gt;0,(VLOOKUP($B52,'[1]Engag Pup'!$A$10:$G$109,7,FALSE))," ")</f>
        <v xml:space="preserve"> </v>
      </c>
      <c r="E52" s="26" t="str">
        <f>IF(B52&gt;0,(VLOOKUP($B52,'[1]Engag Pup'!$A$10:$G$109,3,FALSE))," ")</f>
        <v xml:space="preserve"> </v>
      </c>
      <c r="F52" s="27" t="str">
        <f>IF(B52&gt;0,(VLOOKUP($B52,'[1]Engag Pup'!$A$10:$G$109,4,FALSE))," ")</f>
        <v xml:space="preserve"> </v>
      </c>
      <c r="G52" s="28" t="str">
        <f>IF(B52&gt;0,(VLOOKUP($B52,'[1]Engag Pup'!$A$10:$G$109,5,FALSE))," ")</f>
        <v xml:space="preserve"> </v>
      </c>
      <c r="H52" s="29" t="str">
        <f>IF(B52&gt;0,(VLOOKUP($B52,'[1]Engag Pup'!$A$10:$G$109,6,FALSE))," ")</f>
        <v xml:space="preserve"> </v>
      </c>
      <c r="I52" s="30"/>
      <c r="J52" s="29" t="str">
        <f>IF(B52&gt;0,(VLOOKUP($B52,'[1]Engag Pup'!$A$10:$I$109,9,FALSE))," ")</f>
        <v xml:space="preserve"> </v>
      </c>
      <c r="K52" s="37" t="str">
        <f t="shared" si="0"/>
        <v xml:space="preserve"> </v>
      </c>
      <c r="L52" s="31" t="str">
        <f>IF(COUNTIF($G$10:$G52,G52)&lt;2,$G52," ")</f>
        <v xml:space="preserve"> </v>
      </c>
      <c r="M52" s="32">
        <f t="shared" si="1"/>
        <v>43</v>
      </c>
      <c r="N52" s="31" t="str">
        <f>IF(COUNTIF($G$10:$G52,I52)&lt;3,$G52," ")</f>
        <v xml:space="preserve"> </v>
      </c>
      <c r="O52" s="33">
        <f t="shared" si="2"/>
        <v>43</v>
      </c>
      <c r="P52" s="33" t="str">
        <f t="shared" si="3"/>
        <v/>
      </c>
      <c r="Q52" s="33">
        <f t="shared" si="4"/>
        <v>1000</v>
      </c>
    </row>
    <row r="53" spans="1:17" ht="15" customHeight="1" x14ac:dyDescent="0.25">
      <c r="A53" s="23">
        <v>44</v>
      </c>
      <c r="B53" s="23"/>
      <c r="C53" s="24" t="e">
        <f>IF(A53&gt;0,(VLOOKUP($A53,'[1]Engag Pre'!$A$10:$G$74,3,FALSE))," ")</f>
        <v>#N/A</v>
      </c>
      <c r="D53" s="25" t="str">
        <f>IF(B53&gt;0,(VLOOKUP($B53,'[1]Engag Pup'!$A$10:$G$109,7,FALSE))," ")</f>
        <v xml:space="preserve"> </v>
      </c>
      <c r="E53" s="26" t="str">
        <f>IF(B53&gt;0,(VLOOKUP($B53,'[1]Engag Pup'!$A$10:$G$109,3,FALSE))," ")</f>
        <v xml:space="preserve"> </v>
      </c>
      <c r="F53" s="27" t="str">
        <f>IF(B53&gt;0,(VLOOKUP($B53,'[1]Engag Pup'!$A$10:$G$109,4,FALSE))," ")</f>
        <v xml:space="preserve"> </v>
      </c>
      <c r="G53" s="28" t="str">
        <f>IF(B53&gt;0,(VLOOKUP($B53,'[1]Engag Pup'!$A$10:$G$109,5,FALSE))," ")</f>
        <v xml:space="preserve"> </v>
      </c>
      <c r="H53" s="29" t="str">
        <f>IF(B53&gt;0,(VLOOKUP($B53,'[1]Engag Pup'!$A$10:$G$109,6,FALSE))," ")</f>
        <v xml:space="preserve"> </v>
      </c>
      <c r="I53" s="30"/>
      <c r="J53" s="29" t="str">
        <f>IF(B53&gt;0,(VLOOKUP($B53,'[1]Engag Pup'!$A$10:$I$109,9,FALSE))," ")</f>
        <v xml:space="preserve"> </v>
      </c>
      <c r="K53" s="37" t="str">
        <f t="shared" si="0"/>
        <v xml:space="preserve"> </v>
      </c>
      <c r="L53" s="31" t="str">
        <f>IF(COUNTIF($G$10:$G53,G53)&lt;2,$G53," ")</f>
        <v xml:space="preserve"> </v>
      </c>
      <c r="M53" s="32">
        <f t="shared" si="1"/>
        <v>44</v>
      </c>
      <c r="N53" s="31" t="str">
        <f>IF(COUNTIF($G$10:$G53,I53)&lt;3,$G53," ")</f>
        <v xml:space="preserve"> </v>
      </c>
      <c r="O53" s="33">
        <f t="shared" si="2"/>
        <v>44</v>
      </c>
      <c r="P53" s="33" t="str">
        <f t="shared" si="3"/>
        <v/>
      </c>
      <c r="Q53" s="33">
        <f t="shared" si="4"/>
        <v>1000</v>
      </c>
    </row>
    <row r="54" spans="1:17" ht="15" customHeight="1" x14ac:dyDescent="0.25">
      <c r="A54" s="23">
        <v>45</v>
      </c>
      <c r="B54" s="23"/>
      <c r="C54" s="24" t="e">
        <f>IF(A54&gt;0,(VLOOKUP($A54,'[1]Engag Pre'!$A$10:$G$74,3,FALSE))," ")</f>
        <v>#N/A</v>
      </c>
      <c r="D54" s="25" t="str">
        <f>IF(B54&gt;0,(VLOOKUP($B54,'[1]Engag Pup'!$A$10:$G$109,7,FALSE))," ")</f>
        <v xml:space="preserve"> </v>
      </c>
      <c r="E54" s="26" t="str">
        <f>IF(B54&gt;0,(VLOOKUP($B54,'[1]Engag Pup'!$A$10:$G$109,3,FALSE))," ")</f>
        <v xml:space="preserve"> </v>
      </c>
      <c r="F54" s="27" t="str">
        <f>IF(B54&gt;0,(VLOOKUP($B54,'[1]Engag Pup'!$A$10:$G$109,4,FALSE))," ")</f>
        <v xml:space="preserve"> </v>
      </c>
      <c r="G54" s="28" t="str">
        <f>IF(B54&gt;0,(VLOOKUP($B54,'[1]Engag Pup'!$A$10:$G$109,5,FALSE))," ")</f>
        <v xml:space="preserve"> </v>
      </c>
      <c r="H54" s="29" t="str">
        <f>IF(B54&gt;0,(VLOOKUP($B54,'[1]Engag Pup'!$A$10:$G$109,6,FALSE))," ")</f>
        <v xml:space="preserve"> </v>
      </c>
      <c r="I54" s="30"/>
      <c r="J54" s="29" t="str">
        <f>IF(B54&gt;0,(VLOOKUP($B54,'[1]Engag Pup'!$A$10:$I$109,9,FALSE))," ")</f>
        <v xml:space="preserve"> </v>
      </c>
      <c r="K54" s="37" t="str">
        <f t="shared" si="0"/>
        <v xml:space="preserve"> </v>
      </c>
      <c r="L54" s="31" t="str">
        <f>IF(COUNTIF($G$10:$G54,G54)&lt;2,$G54," ")</f>
        <v xml:space="preserve"> </v>
      </c>
      <c r="M54" s="32">
        <f t="shared" si="1"/>
        <v>45</v>
      </c>
      <c r="N54" s="31" t="str">
        <f>IF(COUNTIF($G$10:$G54,I54)&lt;3,$G54," ")</f>
        <v xml:space="preserve"> </v>
      </c>
      <c r="O54" s="33">
        <f t="shared" si="2"/>
        <v>45</v>
      </c>
      <c r="P54" s="33" t="str">
        <f t="shared" si="3"/>
        <v/>
      </c>
      <c r="Q54" s="33">
        <f t="shared" si="4"/>
        <v>1000</v>
      </c>
    </row>
    <row r="55" spans="1:17" ht="15" customHeight="1" x14ac:dyDescent="0.25">
      <c r="A55" s="23">
        <v>46</v>
      </c>
      <c r="B55" s="23"/>
      <c r="C55" s="24" t="e">
        <f>IF(A55&gt;0,(VLOOKUP($A55,'[1]Engag Pre'!$A$10:$G$74,3,FALSE))," ")</f>
        <v>#N/A</v>
      </c>
      <c r="D55" s="25" t="str">
        <f>IF(B55&gt;0,(VLOOKUP($B55,'[1]Engag Pup'!$A$10:$G$109,7,FALSE))," ")</f>
        <v xml:space="preserve"> </v>
      </c>
      <c r="E55" s="26" t="str">
        <f>IF(B55&gt;0,(VLOOKUP($B55,'[1]Engag Pup'!$A$10:$G$109,3,FALSE))," ")</f>
        <v xml:space="preserve"> </v>
      </c>
      <c r="F55" s="27" t="str">
        <f>IF(B55&gt;0,(VLOOKUP($B55,'[1]Engag Pup'!$A$10:$G$109,4,FALSE))," ")</f>
        <v xml:space="preserve"> </v>
      </c>
      <c r="G55" s="28" t="str">
        <f>IF(B55&gt;0,(VLOOKUP($B55,'[1]Engag Pup'!$A$10:$G$109,5,FALSE))," ")</f>
        <v xml:space="preserve"> </v>
      </c>
      <c r="H55" s="29" t="str">
        <f>IF(B55&gt;0,(VLOOKUP($B55,'[1]Engag Pup'!$A$10:$G$109,6,FALSE))," ")</f>
        <v xml:space="preserve"> </v>
      </c>
      <c r="I55" s="30"/>
      <c r="J55" s="29" t="str">
        <f>IF(B55&gt;0,(VLOOKUP($B55,'[1]Engag Pup'!$A$10:$I$109,9,FALSE))," ")</f>
        <v xml:space="preserve"> </v>
      </c>
      <c r="K55" s="37" t="str">
        <f t="shared" si="0"/>
        <v xml:space="preserve"> </v>
      </c>
      <c r="L55" s="31" t="str">
        <f>IF(COUNTIF($G$10:$G55,G55)&lt;2,$G55," ")</f>
        <v xml:space="preserve"> </v>
      </c>
      <c r="M55" s="32">
        <f t="shared" si="1"/>
        <v>46</v>
      </c>
      <c r="N55" s="31" t="str">
        <f>IF(COUNTIF($G$10:$G55,I55)&lt;3,$G55," ")</f>
        <v xml:space="preserve"> </v>
      </c>
      <c r="O55" s="33">
        <f t="shared" si="2"/>
        <v>46</v>
      </c>
      <c r="P55" s="33" t="str">
        <f t="shared" si="3"/>
        <v/>
      </c>
      <c r="Q55" s="33">
        <f t="shared" si="4"/>
        <v>1000</v>
      </c>
    </row>
    <row r="56" spans="1:17" ht="15" customHeight="1" x14ac:dyDescent="0.25">
      <c r="A56" s="23">
        <v>47</v>
      </c>
      <c r="B56" s="23"/>
      <c r="C56" s="24" t="e">
        <f>IF(A56&gt;0,(VLOOKUP($A56,'[1]Engag Pre'!$A$10:$G$74,3,FALSE))," ")</f>
        <v>#N/A</v>
      </c>
      <c r="D56" s="25" t="str">
        <f>IF(B56&gt;0,(VLOOKUP($B56,'[1]Engag Pup'!$A$10:$G$109,7,FALSE))," ")</f>
        <v xml:space="preserve"> </v>
      </c>
      <c r="E56" s="26" t="str">
        <f>IF(B56&gt;0,(VLOOKUP($B56,'[1]Engag Pup'!$A$10:$G$109,3,FALSE))," ")</f>
        <v xml:space="preserve"> </v>
      </c>
      <c r="F56" s="27" t="str">
        <f>IF(B56&gt;0,(VLOOKUP($B56,'[1]Engag Pup'!$A$10:$G$109,4,FALSE))," ")</f>
        <v xml:space="preserve"> </v>
      </c>
      <c r="G56" s="28" t="str">
        <f>IF(B56&gt;0,(VLOOKUP($B56,'[1]Engag Pup'!$A$10:$G$109,5,FALSE))," ")</f>
        <v xml:space="preserve"> </v>
      </c>
      <c r="H56" s="29" t="str">
        <f>IF(B56&gt;0,(VLOOKUP($B56,'[1]Engag Pup'!$A$10:$G$109,6,FALSE))," ")</f>
        <v xml:space="preserve"> </v>
      </c>
      <c r="I56" s="30"/>
      <c r="J56" s="29" t="str">
        <f>IF(B56&gt;0,(VLOOKUP($B56,'[1]Engag Pup'!$A$10:$I$109,9,FALSE))," ")</f>
        <v xml:space="preserve"> </v>
      </c>
      <c r="K56" s="37" t="str">
        <f t="shared" si="0"/>
        <v xml:space="preserve"> </v>
      </c>
      <c r="L56" s="31" t="str">
        <f>IF(COUNTIF($G$10:$G56,G56)&lt;2,$G56," ")</f>
        <v xml:space="preserve"> </v>
      </c>
      <c r="M56" s="32">
        <f t="shared" si="1"/>
        <v>47</v>
      </c>
      <c r="N56" s="31" t="str">
        <f>IF(COUNTIF($G$10:$G56,I56)&lt;3,$G56," ")</f>
        <v xml:space="preserve"> </v>
      </c>
      <c r="O56" s="33">
        <f t="shared" si="2"/>
        <v>47</v>
      </c>
      <c r="P56" s="33" t="str">
        <f t="shared" si="3"/>
        <v/>
      </c>
      <c r="Q56" s="33">
        <f t="shared" si="4"/>
        <v>1000</v>
      </c>
    </row>
    <row r="57" spans="1:17" ht="15" customHeight="1" x14ac:dyDescent="0.25">
      <c r="A57" s="23">
        <v>48</v>
      </c>
      <c r="B57" s="23"/>
      <c r="C57" s="24" t="e">
        <f>IF(A57&gt;0,(VLOOKUP($A57,'[1]Engag Pre'!$A$10:$G$74,3,FALSE))," ")</f>
        <v>#N/A</v>
      </c>
      <c r="D57" s="25" t="str">
        <f>IF(B57&gt;0,(VLOOKUP($B57,'[1]Engag Pup'!$A$10:$G$109,7,FALSE))," ")</f>
        <v xml:space="preserve"> </v>
      </c>
      <c r="E57" s="26" t="str">
        <f>IF(B57&gt;0,(VLOOKUP($B57,'[1]Engag Pup'!$A$10:$G$109,3,FALSE))," ")</f>
        <v xml:space="preserve"> </v>
      </c>
      <c r="F57" s="27" t="str">
        <f>IF(B57&gt;0,(VLOOKUP($B57,'[1]Engag Pup'!$A$10:$G$109,4,FALSE))," ")</f>
        <v xml:space="preserve"> </v>
      </c>
      <c r="G57" s="28" t="str">
        <f>IF(B57&gt;0,(VLOOKUP($B57,'[1]Engag Pup'!$A$10:$G$109,5,FALSE))," ")</f>
        <v xml:space="preserve"> </v>
      </c>
      <c r="H57" s="29" t="str">
        <f>IF(B57&gt;0,(VLOOKUP($B57,'[1]Engag Pup'!$A$10:$G$109,6,FALSE))," ")</f>
        <v xml:space="preserve"> </v>
      </c>
      <c r="I57" s="30"/>
      <c r="J57" s="29" t="str">
        <f>IF(B57&gt;0,(VLOOKUP($B57,'[1]Engag Pup'!$A$10:$I$109,9,FALSE))," ")</f>
        <v xml:space="preserve"> </v>
      </c>
      <c r="K57" s="37" t="str">
        <f t="shared" si="0"/>
        <v xml:space="preserve"> </v>
      </c>
      <c r="L57" s="31" t="str">
        <f>IF(COUNTIF($G$10:$G57,G57)&lt;2,$G57," ")</f>
        <v xml:space="preserve"> </v>
      </c>
      <c r="M57" s="32">
        <f t="shared" si="1"/>
        <v>48</v>
      </c>
      <c r="N57" s="31" t="str">
        <f>IF(COUNTIF($G$10:$G57,I57)&lt;3,$G57," ")</f>
        <v xml:space="preserve"> </v>
      </c>
      <c r="O57" s="33">
        <f t="shared" si="2"/>
        <v>48</v>
      </c>
      <c r="P57" s="33" t="str">
        <f t="shared" si="3"/>
        <v/>
      </c>
      <c r="Q57" s="33">
        <f t="shared" si="4"/>
        <v>1000</v>
      </c>
    </row>
    <row r="58" spans="1:17" ht="15" customHeight="1" x14ac:dyDescent="0.25">
      <c r="A58" s="23">
        <v>49</v>
      </c>
      <c r="B58" s="23"/>
      <c r="C58" s="24" t="e">
        <f>IF(A58&gt;0,(VLOOKUP($A58,'[1]Engag Pre'!$A$10:$G$74,3,FALSE))," ")</f>
        <v>#N/A</v>
      </c>
      <c r="D58" s="25" t="str">
        <f>IF(B58&gt;0,(VLOOKUP($B58,'[1]Engag Pup'!$A$10:$G$109,7,FALSE))," ")</f>
        <v xml:space="preserve"> </v>
      </c>
      <c r="E58" s="26" t="str">
        <f>IF(B58&gt;0,(VLOOKUP($B58,'[1]Engag Pup'!$A$10:$G$109,3,FALSE))," ")</f>
        <v xml:space="preserve"> </v>
      </c>
      <c r="F58" s="27" t="str">
        <f>IF(B58&gt;0,(VLOOKUP($B58,'[1]Engag Pup'!$A$10:$G$109,4,FALSE))," ")</f>
        <v xml:space="preserve"> </v>
      </c>
      <c r="G58" s="28" t="str">
        <f>IF(B58&gt;0,(VLOOKUP($B58,'[1]Engag Pup'!$A$10:$G$109,5,FALSE))," ")</f>
        <v xml:space="preserve"> </v>
      </c>
      <c r="H58" s="29" t="str">
        <f>IF(B58&gt;0,(VLOOKUP($B58,'[1]Engag Pup'!$A$10:$G$109,6,FALSE))," ")</f>
        <v xml:space="preserve"> </v>
      </c>
      <c r="I58" s="30"/>
      <c r="J58" s="29" t="str">
        <f>IF(B58&gt;0,(VLOOKUP($B58,'[1]Engag Pup'!$A$10:$I$109,9,FALSE))," ")</f>
        <v xml:space="preserve"> </v>
      </c>
      <c r="K58" s="37" t="str">
        <f t="shared" si="0"/>
        <v xml:space="preserve"> </v>
      </c>
      <c r="L58" s="31" t="str">
        <f>IF(COUNTIF($G$10:$G58,G58)&lt;2,$G58," ")</f>
        <v xml:space="preserve"> </v>
      </c>
      <c r="M58" s="32">
        <f t="shared" si="1"/>
        <v>49</v>
      </c>
      <c r="N58" s="31" t="str">
        <f>IF(COUNTIF($G$10:$G58,I58)&lt;3,$G58," ")</f>
        <v xml:space="preserve"> </v>
      </c>
      <c r="O58" s="33">
        <f t="shared" si="2"/>
        <v>49</v>
      </c>
      <c r="P58" s="33" t="str">
        <f t="shared" si="3"/>
        <v/>
      </c>
      <c r="Q58" s="33">
        <f t="shared" si="4"/>
        <v>1000</v>
      </c>
    </row>
    <row r="59" spans="1:17" ht="15" customHeight="1" x14ac:dyDescent="0.25">
      <c r="A59" s="23">
        <v>50</v>
      </c>
      <c r="B59" s="23"/>
      <c r="C59" s="24" t="e">
        <f>IF(A59&gt;0,(VLOOKUP($A59,'[1]Engag Pre'!$A$10:$G$74,3,FALSE))," ")</f>
        <v>#N/A</v>
      </c>
      <c r="D59" s="25" t="str">
        <f>IF(B59&gt;0,(VLOOKUP($B59,'[1]Engag Pup'!$A$10:$G$109,7,FALSE))," ")</f>
        <v xml:space="preserve"> </v>
      </c>
      <c r="E59" s="26" t="str">
        <f>IF(B59&gt;0,(VLOOKUP($B59,'[1]Engag Pup'!$A$10:$G$109,3,FALSE))," ")</f>
        <v xml:space="preserve"> </v>
      </c>
      <c r="F59" s="27" t="str">
        <f>IF(B59&gt;0,(VLOOKUP($B59,'[1]Engag Pup'!$A$10:$G$109,4,FALSE))," ")</f>
        <v xml:space="preserve"> </v>
      </c>
      <c r="G59" s="28" t="str">
        <f>IF(B59&gt;0,(VLOOKUP($B59,'[1]Engag Pup'!$A$10:$G$109,5,FALSE))," ")</f>
        <v xml:space="preserve"> </v>
      </c>
      <c r="H59" s="29" t="str">
        <f>IF(B59&gt;0,(VLOOKUP($B59,'[1]Engag Pup'!$A$10:$G$109,6,FALSE))," ")</f>
        <v xml:space="preserve"> </v>
      </c>
      <c r="I59" s="30"/>
      <c r="J59" s="29" t="str">
        <f>IF(B59&gt;0,(VLOOKUP($B59,'[1]Engag Pup'!$A$10:$I$109,9,FALSE))," ")</f>
        <v xml:space="preserve"> </v>
      </c>
      <c r="K59" s="37" t="str">
        <f t="shared" si="0"/>
        <v xml:space="preserve"> </v>
      </c>
      <c r="L59" s="31" t="str">
        <f>IF(COUNTIF($G$10:$G59,G59)&lt;2,$G59," ")</f>
        <v xml:space="preserve"> </v>
      </c>
      <c r="M59" s="32">
        <f t="shared" si="1"/>
        <v>50</v>
      </c>
      <c r="N59" s="31" t="str">
        <f>IF(COUNTIF($G$10:$G59,I59)&lt;3,$G59," ")</f>
        <v xml:space="preserve"> </v>
      </c>
      <c r="O59" s="33">
        <f t="shared" si="2"/>
        <v>50</v>
      </c>
      <c r="P59" s="33" t="str">
        <f t="shared" si="3"/>
        <v/>
      </c>
      <c r="Q59" s="33">
        <f t="shared" si="4"/>
        <v>1000</v>
      </c>
    </row>
    <row r="60" spans="1:17" ht="13.5" x14ac:dyDescent="0.25">
      <c r="A60" s="23">
        <v>51</v>
      </c>
      <c r="B60" s="23"/>
      <c r="C60" s="24" t="e">
        <f>IF(A60&gt;0,(VLOOKUP($A60,'[1]Engag Pre'!$A$10:$G$74,3,FALSE))," ")</f>
        <v>#N/A</v>
      </c>
      <c r="D60" s="25" t="str">
        <f>IF(B60&gt;0,(VLOOKUP($B60,'[1]Engag Pup'!$A$10:$G$109,7,FALSE))," ")</f>
        <v xml:space="preserve"> </v>
      </c>
      <c r="E60" s="26" t="str">
        <f>IF(B60&gt;0,(VLOOKUP($B60,'[1]Engag Pup'!$A$10:$G$109,3,FALSE))," ")</f>
        <v xml:space="preserve"> </v>
      </c>
      <c r="F60" s="27" t="str">
        <f>IF(B60&gt;0,(VLOOKUP($B60,'[1]Engag Pup'!$A$10:$G$109,4,FALSE))," ")</f>
        <v xml:space="preserve"> </v>
      </c>
      <c r="G60" s="28" t="str">
        <f>IF(B60&gt;0,(VLOOKUP($B60,'[1]Engag Pup'!$A$10:$G$109,5,FALSE))," ")</f>
        <v xml:space="preserve"> </v>
      </c>
      <c r="H60" s="29" t="str">
        <f>IF(B60&gt;0,(VLOOKUP($B60,'[1]Engag Pup'!$A$10:$G$109,6,FALSE))," ")</f>
        <v xml:space="preserve"> </v>
      </c>
      <c r="I60" s="30"/>
      <c r="J60" s="29" t="str">
        <f>IF(B60&gt;0,(VLOOKUP($B60,'[1]Engag Pup'!$A$10:$I$109,9,FALSE))," ")</f>
        <v xml:space="preserve"> </v>
      </c>
      <c r="K60" s="37" t="str">
        <f t="shared" si="0"/>
        <v xml:space="preserve"> </v>
      </c>
      <c r="L60" s="31" t="str">
        <f>IF(COUNTIF($G$10:$G60,G60)&lt;2,$G60," ")</f>
        <v xml:space="preserve"> </v>
      </c>
      <c r="M60" s="32">
        <f t="shared" si="1"/>
        <v>51</v>
      </c>
      <c r="N60" s="31" t="str">
        <f>IF(COUNTIF($G$10:$G60,I60)&lt;3,$G60," ")</f>
        <v xml:space="preserve"> </v>
      </c>
      <c r="O60" s="33">
        <f t="shared" si="2"/>
        <v>51</v>
      </c>
      <c r="P60" s="33" t="str">
        <f t="shared" si="3"/>
        <v/>
      </c>
      <c r="Q60" s="33">
        <f t="shared" si="4"/>
        <v>1000</v>
      </c>
    </row>
    <row r="61" spans="1:17" ht="13.5" x14ac:dyDescent="0.25">
      <c r="A61" s="23">
        <v>52</v>
      </c>
      <c r="B61" s="23"/>
      <c r="C61" s="24" t="e">
        <f>IF(A61&gt;0,(VLOOKUP($A61,'[1]Engag Pre'!$A$10:$G$74,3,FALSE))," ")</f>
        <v>#N/A</v>
      </c>
      <c r="D61" s="25" t="str">
        <f>IF(B61&gt;0,(VLOOKUP($B61,'[1]Engag Pup'!$A$10:$G$109,7,FALSE))," ")</f>
        <v xml:space="preserve"> </v>
      </c>
      <c r="E61" s="26" t="str">
        <f>IF(B61&gt;0,(VLOOKUP($B61,'[1]Engag Pup'!$A$10:$G$109,3,FALSE))," ")</f>
        <v xml:space="preserve"> </v>
      </c>
      <c r="F61" s="27" t="str">
        <f>IF(B61&gt;0,(VLOOKUP($B61,'[1]Engag Pup'!$A$10:$G$109,4,FALSE))," ")</f>
        <v xml:space="preserve"> </v>
      </c>
      <c r="G61" s="28" t="str">
        <f>IF(B61&gt;0,(VLOOKUP($B61,'[1]Engag Pup'!$A$10:$G$109,5,FALSE))," ")</f>
        <v xml:space="preserve"> </v>
      </c>
      <c r="H61" s="29" t="str">
        <f>IF(B61&gt;0,(VLOOKUP($B61,'[1]Engag Pup'!$A$10:$G$109,6,FALSE))," ")</f>
        <v xml:space="preserve"> </v>
      </c>
      <c r="I61" s="30"/>
      <c r="J61" s="29" t="str">
        <f>IF(B61&gt;0,(VLOOKUP($B61,'[1]Engag Pup'!$A$10:$I$109,9,FALSE))," ")</f>
        <v xml:space="preserve"> </v>
      </c>
      <c r="K61" s="37" t="str">
        <f t="shared" si="0"/>
        <v xml:space="preserve"> </v>
      </c>
      <c r="L61" s="31" t="str">
        <f>IF(COUNTIF($G$10:$G61,G61)&lt;2,$G61," ")</f>
        <v xml:space="preserve"> </v>
      </c>
      <c r="M61" s="32">
        <f t="shared" si="1"/>
        <v>52</v>
      </c>
      <c r="N61" s="31" t="str">
        <f>IF(COUNTIF($G$10:$G61,I61)&lt;3,$G61," ")</f>
        <v xml:space="preserve"> </v>
      </c>
      <c r="O61" s="33">
        <f t="shared" si="2"/>
        <v>52</v>
      </c>
      <c r="P61" s="33" t="str">
        <f t="shared" si="3"/>
        <v/>
      </c>
      <c r="Q61" s="33">
        <f t="shared" si="4"/>
        <v>1000</v>
      </c>
    </row>
    <row r="62" spans="1:17" ht="13.5" x14ac:dyDescent="0.25">
      <c r="A62" s="23">
        <v>53</v>
      </c>
      <c r="B62" s="23"/>
      <c r="C62" s="24" t="e">
        <f>IF(A62&gt;0,(VLOOKUP($A62,'[1]Engag Pre'!$A$10:$G$74,3,FALSE))," ")</f>
        <v>#N/A</v>
      </c>
      <c r="D62" s="25" t="str">
        <f>IF(B62&gt;0,(VLOOKUP($B62,'[1]Engag Pup'!$A$10:$G$109,7,FALSE))," ")</f>
        <v xml:space="preserve"> </v>
      </c>
      <c r="E62" s="26" t="str">
        <f>IF(B62&gt;0,(VLOOKUP($B62,'[1]Engag Pup'!$A$10:$G$109,3,FALSE))," ")</f>
        <v xml:space="preserve"> </v>
      </c>
      <c r="F62" s="27" t="str">
        <f>IF(B62&gt;0,(VLOOKUP($B62,'[1]Engag Pup'!$A$10:$G$109,4,FALSE))," ")</f>
        <v xml:space="preserve"> </v>
      </c>
      <c r="G62" s="28" t="str">
        <f>IF(B62&gt;0,(VLOOKUP($B62,'[1]Engag Pup'!$A$10:$G$109,5,FALSE))," ")</f>
        <v xml:space="preserve"> </v>
      </c>
      <c r="H62" s="29" t="str">
        <f>IF(B62&gt;0,(VLOOKUP($B62,'[1]Engag Pup'!$A$10:$G$109,6,FALSE))," ")</f>
        <v xml:space="preserve"> </v>
      </c>
      <c r="I62" s="30"/>
      <c r="J62" s="29" t="str">
        <f>IF(B62&gt;0,(VLOOKUP($B62,'[1]Engag Pup'!$A$10:$I$109,9,FALSE))," ")</f>
        <v xml:space="preserve"> </v>
      </c>
      <c r="K62" s="37" t="str">
        <f t="shared" si="0"/>
        <v xml:space="preserve"> </v>
      </c>
      <c r="L62" s="31" t="str">
        <f>IF(COUNTIF($G$10:$G62,G62)&lt;2,$G62," ")</f>
        <v xml:space="preserve"> </v>
      </c>
      <c r="M62" s="32">
        <f t="shared" si="1"/>
        <v>53</v>
      </c>
      <c r="N62" s="31" t="str">
        <f>IF(COUNTIF($G$10:$G62,I62)&lt;3,$G62," ")</f>
        <v xml:space="preserve"> </v>
      </c>
      <c r="O62" s="33">
        <f t="shared" si="2"/>
        <v>53</v>
      </c>
      <c r="P62" s="33" t="str">
        <f t="shared" si="3"/>
        <v/>
      </c>
      <c r="Q62" s="33">
        <f t="shared" si="4"/>
        <v>1000</v>
      </c>
    </row>
    <row r="63" spans="1:17" ht="13.5" x14ac:dyDescent="0.25">
      <c r="A63" s="23">
        <v>54</v>
      </c>
      <c r="B63" s="23"/>
      <c r="C63" s="24" t="e">
        <f>IF(A63&gt;0,(VLOOKUP($A63,'[1]Engag Pre'!$A$10:$G$74,3,FALSE))," ")</f>
        <v>#N/A</v>
      </c>
      <c r="D63" s="25" t="str">
        <f>IF(B63&gt;0,(VLOOKUP($B63,'[1]Engag Pup'!$A$10:$G$109,7,FALSE))," ")</f>
        <v xml:space="preserve"> </v>
      </c>
      <c r="E63" s="26" t="str">
        <f>IF(B63&gt;0,(VLOOKUP($B63,'[1]Engag Pup'!$A$10:$G$109,3,FALSE))," ")</f>
        <v xml:space="preserve"> </v>
      </c>
      <c r="F63" s="27" t="str">
        <f>IF(B63&gt;0,(VLOOKUP($B63,'[1]Engag Pup'!$A$10:$G$109,4,FALSE))," ")</f>
        <v xml:space="preserve"> </v>
      </c>
      <c r="G63" s="28" t="str">
        <f>IF(B63&gt;0,(VLOOKUP($B63,'[1]Engag Pup'!$A$10:$G$109,5,FALSE))," ")</f>
        <v xml:space="preserve"> </v>
      </c>
      <c r="H63" s="29" t="str">
        <f>IF(B63&gt;0,(VLOOKUP($B63,'[1]Engag Pup'!$A$10:$G$109,6,FALSE))," ")</f>
        <v xml:space="preserve"> </v>
      </c>
      <c r="I63" s="30"/>
      <c r="J63" s="29" t="str">
        <f>IF(B63&gt;0,(VLOOKUP($B63,'[1]Engag Pup'!$A$10:$I$109,9,FALSE))," ")</f>
        <v xml:space="preserve"> </v>
      </c>
      <c r="K63" s="37" t="str">
        <f t="shared" si="0"/>
        <v xml:space="preserve"> </v>
      </c>
      <c r="L63" s="31" t="str">
        <f>IF(COUNTIF($G$10:$G63,G63)&lt;2,$G63," ")</f>
        <v xml:space="preserve"> </v>
      </c>
      <c r="M63" s="32">
        <f t="shared" si="1"/>
        <v>54</v>
      </c>
      <c r="N63" s="31" t="str">
        <f>IF(COUNTIF($G$10:$G63,I63)&lt;3,$G63," ")</f>
        <v xml:space="preserve"> </v>
      </c>
      <c r="O63" s="33">
        <f t="shared" si="2"/>
        <v>54</v>
      </c>
      <c r="P63" s="33" t="str">
        <f t="shared" si="3"/>
        <v/>
      </c>
      <c r="Q63" s="33">
        <f t="shared" si="4"/>
        <v>1000</v>
      </c>
    </row>
    <row r="64" spans="1:17" ht="13.5" x14ac:dyDescent="0.25">
      <c r="A64" s="23">
        <v>55</v>
      </c>
      <c r="B64" s="23"/>
      <c r="C64" s="24" t="e">
        <f>IF(A64&gt;0,(VLOOKUP($A64,'[1]Engag Pre'!$A$10:$G$74,3,FALSE))," ")</f>
        <v>#N/A</v>
      </c>
      <c r="D64" s="25" t="str">
        <f>IF(B64&gt;0,(VLOOKUP($B64,'[1]Engag Pup'!$A$10:$G$109,7,FALSE))," ")</f>
        <v xml:space="preserve"> </v>
      </c>
      <c r="E64" s="26" t="str">
        <f>IF(B64&gt;0,(VLOOKUP($B64,'[1]Engag Pup'!$A$10:$G$109,3,FALSE))," ")</f>
        <v xml:space="preserve"> </v>
      </c>
      <c r="F64" s="27" t="str">
        <f>IF(B64&gt;0,(VLOOKUP($B64,'[1]Engag Pup'!$A$10:$G$109,4,FALSE))," ")</f>
        <v xml:space="preserve"> </v>
      </c>
      <c r="G64" s="28" t="str">
        <f>IF(B64&gt;0,(VLOOKUP($B64,'[1]Engag Pup'!$A$10:$G$109,5,FALSE))," ")</f>
        <v xml:space="preserve"> </v>
      </c>
      <c r="H64" s="29" t="str">
        <f>IF(B64&gt;0,(VLOOKUP($B64,'[1]Engag Pup'!$A$10:$G$109,6,FALSE))," ")</f>
        <v xml:space="preserve"> </v>
      </c>
      <c r="I64" s="30"/>
      <c r="J64" s="29" t="str">
        <f>IF(B64&gt;0,(VLOOKUP($B64,'[1]Engag Pup'!$A$10:$I$109,9,FALSE))," ")</f>
        <v xml:space="preserve"> </v>
      </c>
      <c r="K64" s="37" t="str">
        <f t="shared" si="0"/>
        <v xml:space="preserve"> </v>
      </c>
      <c r="L64" s="31" t="str">
        <f>IF(COUNTIF($G$10:$G64,G64)&lt;2,$G64," ")</f>
        <v xml:space="preserve"> </v>
      </c>
      <c r="M64" s="32">
        <f t="shared" si="1"/>
        <v>55</v>
      </c>
      <c r="N64" s="31" t="str">
        <f>IF(COUNTIF($G$10:$G64,I64)&lt;3,$G64," ")</f>
        <v xml:space="preserve"> </v>
      </c>
      <c r="O64" s="33">
        <f t="shared" si="2"/>
        <v>55</v>
      </c>
      <c r="P64" s="33" t="str">
        <f t="shared" si="3"/>
        <v/>
      </c>
      <c r="Q64" s="33">
        <f t="shared" si="4"/>
        <v>1000</v>
      </c>
    </row>
    <row r="65" spans="1:17" ht="13.5" x14ac:dyDescent="0.25">
      <c r="A65" s="23">
        <v>56</v>
      </c>
      <c r="B65" s="23"/>
      <c r="C65" s="24" t="e">
        <f>IF(A65&gt;0,(VLOOKUP($A65,'[1]Engag Pre'!$A$10:$G$74,3,FALSE))," ")</f>
        <v>#N/A</v>
      </c>
      <c r="D65" s="25" t="str">
        <f>IF(B65&gt;0,(VLOOKUP($B65,'[1]Engag Pup'!$A$10:$G$109,7,FALSE))," ")</f>
        <v xml:space="preserve"> </v>
      </c>
      <c r="E65" s="26" t="str">
        <f>IF(B65&gt;0,(VLOOKUP($B65,'[1]Engag Pup'!$A$10:$G$109,3,FALSE))," ")</f>
        <v xml:space="preserve"> </v>
      </c>
      <c r="F65" s="27" t="str">
        <f>IF(B65&gt;0,(VLOOKUP($B65,'[1]Engag Pup'!$A$10:$G$109,4,FALSE))," ")</f>
        <v xml:space="preserve"> </v>
      </c>
      <c r="G65" s="28" t="str">
        <f>IF(B65&gt;0,(VLOOKUP($B65,'[1]Engag Pup'!$A$10:$G$109,5,FALSE))," ")</f>
        <v xml:space="preserve"> </v>
      </c>
      <c r="H65" s="29" t="str">
        <f>IF(B65&gt;0,(VLOOKUP($B65,'[1]Engag Pup'!$A$10:$G$109,6,FALSE))," ")</f>
        <v xml:space="preserve"> </v>
      </c>
      <c r="I65" s="30"/>
      <c r="J65" s="29" t="str">
        <f>IF(B65&gt;0,(VLOOKUP($B65,'[1]Engag Pup'!$A$10:$I$109,9,FALSE))," ")</f>
        <v xml:space="preserve"> </v>
      </c>
      <c r="K65" s="37" t="str">
        <f t="shared" si="0"/>
        <v xml:space="preserve"> </v>
      </c>
      <c r="L65" s="31" t="str">
        <f>IF(COUNTIF($G$10:$G65,G65)&lt;2,$G65," ")</f>
        <v xml:space="preserve"> </v>
      </c>
      <c r="M65" s="32">
        <f t="shared" si="1"/>
        <v>56</v>
      </c>
      <c r="N65" s="31" t="str">
        <f>IF(COUNTIF($G$10:$G65,I65)&lt;3,$G65," ")</f>
        <v xml:space="preserve"> </v>
      </c>
      <c r="O65" s="33">
        <f t="shared" si="2"/>
        <v>56</v>
      </c>
      <c r="P65" s="33" t="str">
        <f t="shared" si="3"/>
        <v/>
      </c>
      <c r="Q65" s="33">
        <f t="shared" si="4"/>
        <v>1000</v>
      </c>
    </row>
    <row r="66" spans="1:17" ht="13.5" x14ac:dyDescent="0.25">
      <c r="A66" s="23">
        <v>57</v>
      </c>
      <c r="B66" s="23"/>
      <c r="C66" s="24" t="e">
        <f>IF(A66&gt;0,(VLOOKUP($A66,'[1]Engag Pre'!$A$10:$G$74,3,FALSE))," ")</f>
        <v>#N/A</v>
      </c>
      <c r="D66" s="25" t="str">
        <f>IF(B66&gt;0,(VLOOKUP($B66,'[1]Engag Pup'!$A$10:$G$109,7,FALSE))," ")</f>
        <v xml:space="preserve"> </v>
      </c>
      <c r="E66" s="26" t="str">
        <f>IF(B66&gt;0,(VLOOKUP($B66,'[1]Engag Pup'!$A$10:$G$109,3,FALSE))," ")</f>
        <v xml:space="preserve"> </v>
      </c>
      <c r="F66" s="27" t="str">
        <f>IF(B66&gt;0,(VLOOKUP($B66,'[1]Engag Pup'!$A$10:$G$109,4,FALSE))," ")</f>
        <v xml:space="preserve"> </v>
      </c>
      <c r="G66" s="28" t="str">
        <f>IF(B66&gt;0,(VLOOKUP($B66,'[1]Engag Pup'!$A$10:$G$109,5,FALSE))," ")</f>
        <v xml:space="preserve"> </v>
      </c>
      <c r="H66" s="29" t="str">
        <f>IF(B66&gt;0,(VLOOKUP($B66,'[1]Engag Pup'!$A$10:$G$109,6,FALSE))," ")</f>
        <v xml:space="preserve"> </v>
      </c>
      <c r="I66" s="30"/>
      <c r="J66" s="29" t="str">
        <f>IF(B66&gt;0,(VLOOKUP($B66,'[1]Engag Pup'!$A$10:$I$109,9,FALSE))," ")</f>
        <v xml:space="preserve"> </v>
      </c>
      <c r="K66" s="37" t="str">
        <f t="shared" si="0"/>
        <v xml:space="preserve"> </v>
      </c>
      <c r="L66" s="31" t="str">
        <f>IF(COUNTIF($G$10:$G66,G66)&lt;2,$G66," ")</f>
        <v xml:space="preserve"> </v>
      </c>
      <c r="M66" s="32">
        <f t="shared" si="1"/>
        <v>57</v>
      </c>
      <c r="N66" s="31" t="str">
        <f>IF(COUNTIF($G$10:$G66,I66)&lt;3,$G66," ")</f>
        <v xml:space="preserve"> </v>
      </c>
      <c r="O66" s="33">
        <f t="shared" si="2"/>
        <v>57</v>
      </c>
      <c r="P66" s="33" t="str">
        <f t="shared" si="3"/>
        <v/>
      </c>
      <c r="Q66" s="33">
        <f t="shared" si="4"/>
        <v>1000</v>
      </c>
    </row>
    <row r="67" spans="1:17" ht="13.5" x14ac:dyDescent="0.25">
      <c r="A67" s="23">
        <v>58</v>
      </c>
      <c r="B67" s="23"/>
      <c r="C67" s="24" t="e">
        <f>IF(A67&gt;0,(VLOOKUP($A67,'[1]Engag Pre'!$A$10:$G$74,3,FALSE))," ")</f>
        <v>#N/A</v>
      </c>
      <c r="D67" s="25" t="str">
        <f>IF(B67&gt;0,(VLOOKUP($B67,'[1]Engag Pup'!$A$10:$G$109,7,FALSE))," ")</f>
        <v xml:space="preserve"> </v>
      </c>
      <c r="E67" s="26" t="str">
        <f>IF(B67&gt;0,(VLOOKUP($B67,'[1]Engag Pup'!$A$10:$G$109,3,FALSE))," ")</f>
        <v xml:space="preserve"> </v>
      </c>
      <c r="F67" s="27" t="str">
        <f>IF(B67&gt;0,(VLOOKUP($B67,'[1]Engag Pup'!$A$10:$G$109,4,FALSE))," ")</f>
        <v xml:space="preserve"> </v>
      </c>
      <c r="G67" s="28" t="str">
        <f>IF(B67&gt;0,(VLOOKUP($B67,'[1]Engag Pup'!$A$10:$G$109,5,FALSE))," ")</f>
        <v xml:space="preserve"> </v>
      </c>
      <c r="H67" s="29" t="str">
        <f>IF(B67&gt;0,(VLOOKUP($B67,'[1]Engag Pup'!$A$10:$G$109,6,FALSE))," ")</f>
        <v xml:space="preserve"> </v>
      </c>
      <c r="I67" s="30"/>
      <c r="J67" s="29" t="str">
        <f>IF(B67&gt;0,(VLOOKUP($B67,'[1]Engag Pup'!$A$10:$I$109,9,FALSE))," ")</f>
        <v xml:space="preserve"> </v>
      </c>
      <c r="K67" s="37" t="str">
        <f t="shared" si="0"/>
        <v xml:space="preserve"> </v>
      </c>
      <c r="L67" s="31" t="str">
        <f>IF(COUNTIF($G$10:$G67,G67)&lt;2,$G67," ")</f>
        <v xml:space="preserve"> </v>
      </c>
      <c r="M67" s="32">
        <f t="shared" si="1"/>
        <v>58</v>
      </c>
      <c r="N67" s="31" t="str">
        <f>IF(COUNTIF($G$10:$G67,I67)&lt;3,$G67," ")</f>
        <v xml:space="preserve"> </v>
      </c>
      <c r="O67" s="33">
        <f t="shared" si="2"/>
        <v>58</v>
      </c>
      <c r="P67" s="33" t="str">
        <f t="shared" si="3"/>
        <v/>
      </c>
      <c r="Q67" s="33">
        <f t="shared" si="4"/>
        <v>1000</v>
      </c>
    </row>
    <row r="68" spans="1:17" ht="13.5" x14ac:dyDescent="0.25">
      <c r="A68" s="23">
        <v>59</v>
      </c>
      <c r="B68" s="23"/>
      <c r="C68" s="24" t="e">
        <f>IF(A68&gt;0,(VLOOKUP($A68,'[1]Engag Pre'!$A$10:$G$74,3,FALSE))," ")</f>
        <v>#N/A</v>
      </c>
      <c r="D68" s="25" t="str">
        <f>IF(B68&gt;0,(VLOOKUP($B68,'[1]Engag Pup'!$A$10:$G$109,7,FALSE))," ")</f>
        <v xml:space="preserve"> </v>
      </c>
      <c r="E68" s="26" t="str">
        <f>IF(B68&gt;0,(VLOOKUP($B68,'[1]Engag Pup'!$A$10:$G$109,3,FALSE))," ")</f>
        <v xml:space="preserve"> </v>
      </c>
      <c r="F68" s="27" t="str">
        <f>IF(B68&gt;0,(VLOOKUP($B68,'[1]Engag Pup'!$A$10:$G$109,4,FALSE))," ")</f>
        <v xml:space="preserve"> </v>
      </c>
      <c r="G68" s="28" t="str">
        <f>IF(B68&gt;0,(VLOOKUP($B68,'[1]Engag Pup'!$A$10:$G$109,5,FALSE))," ")</f>
        <v xml:space="preserve"> </v>
      </c>
      <c r="H68" s="29" t="str">
        <f>IF(B68&gt;0,(VLOOKUP($B68,'[1]Engag Pup'!$A$10:$G$109,6,FALSE))," ")</f>
        <v xml:space="preserve"> </v>
      </c>
      <c r="I68" s="30"/>
      <c r="J68" s="29" t="str">
        <f>IF(B68&gt;0,(VLOOKUP($B68,'[1]Engag Pup'!$A$10:$I$109,9,FALSE))," ")</f>
        <v xml:space="preserve"> </v>
      </c>
      <c r="K68" s="37" t="str">
        <f t="shared" si="0"/>
        <v xml:space="preserve"> </v>
      </c>
      <c r="L68" s="31" t="str">
        <f>IF(COUNTIF($G$10:$G68,G68)&lt;2,$G68," ")</f>
        <v xml:space="preserve"> </v>
      </c>
      <c r="M68" s="32">
        <f t="shared" si="1"/>
        <v>59</v>
      </c>
      <c r="N68" s="31" t="str">
        <f>IF(COUNTIF($G$10:$G68,I68)&lt;3,$G68," ")</f>
        <v xml:space="preserve"> </v>
      </c>
      <c r="O68" s="33">
        <f t="shared" si="2"/>
        <v>59</v>
      </c>
      <c r="P68" s="33" t="str">
        <f t="shared" si="3"/>
        <v/>
      </c>
      <c r="Q68" s="33">
        <f t="shared" si="4"/>
        <v>1000</v>
      </c>
    </row>
    <row r="69" spans="1:17" ht="13.5" x14ac:dyDescent="0.25">
      <c r="A69" s="23">
        <v>60</v>
      </c>
      <c r="B69" s="23"/>
      <c r="C69" s="24" t="e">
        <f>IF(A69&gt;0,(VLOOKUP($A69,'[1]Engag Pre'!$A$10:$G$74,3,FALSE))," ")</f>
        <v>#N/A</v>
      </c>
      <c r="D69" s="25" t="str">
        <f>IF(B69&gt;0,(VLOOKUP($B69,'[1]Engag Pup'!$A$10:$G$109,7,FALSE))," ")</f>
        <v xml:space="preserve"> </v>
      </c>
      <c r="E69" s="26" t="str">
        <f>IF(B69&gt;0,(VLOOKUP($B69,'[1]Engag Pup'!$A$10:$G$109,3,FALSE))," ")</f>
        <v xml:space="preserve"> </v>
      </c>
      <c r="F69" s="27" t="str">
        <f>IF(B69&gt;0,(VLOOKUP($B69,'[1]Engag Pup'!$A$10:$G$109,4,FALSE))," ")</f>
        <v xml:space="preserve"> </v>
      </c>
      <c r="G69" s="28" t="str">
        <f>IF(B69&gt;0,(VLOOKUP($B69,'[1]Engag Pup'!$A$10:$G$109,5,FALSE))," ")</f>
        <v xml:space="preserve"> </v>
      </c>
      <c r="H69" s="29" t="str">
        <f>IF(B69&gt;0,(VLOOKUP($B69,'[1]Engag Pup'!$A$10:$G$109,6,FALSE))," ")</f>
        <v xml:space="preserve"> </v>
      </c>
      <c r="I69" s="30"/>
      <c r="J69" s="29" t="str">
        <f>IF(B69&gt;0,(VLOOKUP($B69,'[1]Engag Pup'!$A$10:$I$109,9,FALSE))," ")</f>
        <v xml:space="preserve"> </v>
      </c>
      <c r="K69" s="37" t="str">
        <f t="shared" si="0"/>
        <v xml:space="preserve"> </v>
      </c>
      <c r="L69" s="31" t="str">
        <f>IF(COUNTIF($G$10:$G69,G69)&lt;2,$G69," ")</f>
        <v xml:space="preserve"> </v>
      </c>
      <c r="M69" s="32">
        <f t="shared" si="1"/>
        <v>60</v>
      </c>
      <c r="N69" s="31" t="str">
        <f>IF(COUNTIF($G$10:$G69,I69)&lt;3,$G69," ")</f>
        <v xml:space="preserve"> </v>
      </c>
      <c r="O69" s="33">
        <f t="shared" si="2"/>
        <v>60</v>
      </c>
      <c r="P69" s="33" t="str">
        <f t="shared" si="3"/>
        <v/>
      </c>
      <c r="Q69" s="33">
        <f t="shared" si="4"/>
        <v>1000</v>
      </c>
    </row>
    <row r="70" spans="1:17" ht="13.5" x14ac:dyDescent="0.25">
      <c r="A70" s="23">
        <v>61</v>
      </c>
      <c r="B70" s="23"/>
      <c r="C70" s="24" t="e">
        <f>IF(A70&gt;0,(VLOOKUP($A70,'[1]Engag Pre'!$A$10:$G$74,3,FALSE))," ")</f>
        <v>#N/A</v>
      </c>
      <c r="D70" s="25" t="str">
        <f>IF(B70&gt;0,(VLOOKUP($B70,'[1]Engag Pup'!$A$10:$G$109,7,FALSE))," ")</f>
        <v xml:space="preserve"> </v>
      </c>
      <c r="E70" s="26" t="str">
        <f>IF(B70&gt;0,(VLOOKUP($B70,'[1]Engag Pup'!$A$10:$G$109,3,FALSE))," ")</f>
        <v xml:space="preserve"> </v>
      </c>
      <c r="F70" s="27" t="str">
        <f>IF(B70&gt;0,(VLOOKUP($B70,'[1]Engag Pup'!$A$10:$G$109,4,FALSE))," ")</f>
        <v xml:space="preserve"> </v>
      </c>
      <c r="G70" s="28" t="str">
        <f>IF(B70&gt;0,(VLOOKUP($B70,'[1]Engag Pup'!$A$10:$G$109,5,FALSE))," ")</f>
        <v xml:space="preserve"> </v>
      </c>
      <c r="H70" s="29" t="str">
        <f>IF(B70&gt;0,(VLOOKUP($B70,'[1]Engag Pup'!$A$10:$G$109,6,FALSE))," ")</f>
        <v xml:space="preserve"> </v>
      </c>
      <c r="I70" s="30"/>
      <c r="J70" s="29" t="str">
        <f>IF(B70&gt;0,(VLOOKUP($B70,'[1]Engag Pup'!$A$10:$I$109,9,FALSE))," ")</f>
        <v xml:space="preserve"> </v>
      </c>
      <c r="K70" s="37" t="str">
        <f t="shared" si="0"/>
        <v xml:space="preserve"> </v>
      </c>
      <c r="L70" s="31" t="str">
        <f>IF(COUNTIF($G$10:$G70,G70)&lt;2,$G70," ")</f>
        <v xml:space="preserve"> </v>
      </c>
      <c r="M70" s="32">
        <f t="shared" si="1"/>
        <v>61</v>
      </c>
      <c r="N70" s="31" t="str">
        <f>IF(COUNTIF($G$10:$G70,I70)&lt;3,$G70," ")</f>
        <v xml:space="preserve"> </v>
      </c>
      <c r="O70" s="33">
        <f t="shared" si="2"/>
        <v>61</v>
      </c>
      <c r="P70" s="33" t="str">
        <f t="shared" si="3"/>
        <v/>
      </c>
      <c r="Q70" s="33">
        <f t="shared" si="4"/>
        <v>1000</v>
      </c>
    </row>
    <row r="71" spans="1:17" ht="13.5" x14ac:dyDescent="0.25">
      <c r="A71" s="23">
        <v>62</v>
      </c>
      <c r="B71" s="23"/>
      <c r="C71" s="24" t="e">
        <f>IF(A71&gt;0,(VLOOKUP($A71,'[1]Engag Pre'!$A$10:$G$74,3,FALSE))," ")</f>
        <v>#N/A</v>
      </c>
      <c r="D71" s="25" t="str">
        <f>IF(B71&gt;0,(VLOOKUP($B71,'[1]Engag Pup'!$A$10:$G$109,7,FALSE))," ")</f>
        <v xml:space="preserve"> </v>
      </c>
      <c r="E71" s="26" t="str">
        <f>IF(B71&gt;0,(VLOOKUP($B71,'[1]Engag Pup'!$A$10:$G$109,3,FALSE))," ")</f>
        <v xml:space="preserve"> </v>
      </c>
      <c r="F71" s="27" t="str">
        <f>IF(B71&gt;0,(VLOOKUP($B71,'[1]Engag Pup'!$A$10:$G$109,4,FALSE))," ")</f>
        <v xml:space="preserve"> </v>
      </c>
      <c r="G71" s="28" t="str">
        <f>IF(B71&gt;0,(VLOOKUP($B71,'[1]Engag Pup'!$A$10:$G$109,5,FALSE))," ")</f>
        <v xml:space="preserve"> </v>
      </c>
      <c r="H71" s="29" t="str">
        <f>IF(B71&gt;0,(VLOOKUP($B71,'[1]Engag Pup'!$A$10:$G$109,6,FALSE))," ")</f>
        <v xml:space="preserve"> </v>
      </c>
      <c r="I71" s="30"/>
      <c r="J71" s="29" t="str">
        <f>IF(B71&gt;0,(VLOOKUP($B71,'[1]Engag Pup'!$A$10:$I$109,9,FALSE))," ")</f>
        <v xml:space="preserve"> </v>
      </c>
      <c r="K71" s="37" t="str">
        <f t="shared" si="0"/>
        <v xml:space="preserve"> </v>
      </c>
      <c r="L71" s="31" t="str">
        <f>IF(COUNTIF($G$10:$G71,G71)&lt;2,$G71," ")</f>
        <v xml:space="preserve"> </v>
      </c>
      <c r="M71" s="32">
        <f t="shared" si="1"/>
        <v>62</v>
      </c>
      <c r="N71" s="31" t="str">
        <f>IF(COUNTIF($G$10:$G71,I71)&lt;3,$G71," ")</f>
        <v xml:space="preserve"> </v>
      </c>
      <c r="O71" s="33">
        <f t="shared" si="2"/>
        <v>62</v>
      </c>
      <c r="P71" s="33" t="str">
        <f t="shared" si="3"/>
        <v/>
      </c>
      <c r="Q71" s="33">
        <f t="shared" si="4"/>
        <v>1000</v>
      </c>
    </row>
    <row r="72" spans="1:17" ht="13.5" x14ac:dyDescent="0.25">
      <c r="A72" s="23">
        <v>63</v>
      </c>
      <c r="B72" s="23"/>
      <c r="C72" s="24" t="e">
        <f>IF(A72&gt;0,(VLOOKUP($A72,'[1]Engag Pre'!$A$10:$G$74,3,FALSE))," ")</f>
        <v>#N/A</v>
      </c>
      <c r="D72" s="25" t="str">
        <f>IF(B72&gt;0,(VLOOKUP($B72,'[1]Engag Pup'!$A$10:$G$109,7,FALSE))," ")</f>
        <v xml:space="preserve"> </v>
      </c>
      <c r="E72" s="26" t="str">
        <f>IF(B72&gt;0,(VLOOKUP($B72,'[1]Engag Pup'!$A$10:$G$109,3,FALSE))," ")</f>
        <v xml:space="preserve"> </v>
      </c>
      <c r="F72" s="27" t="str">
        <f>IF(B72&gt;0,(VLOOKUP($B72,'[1]Engag Pup'!$A$10:$G$109,4,FALSE))," ")</f>
        <v xml:space="preserve"> </v>
      </c>
      <c r="G72" s="28" t="str">
        <f>IF(B72&gt;0,(VLOOKUP($B72,'[1]Engag Pup'!$A$10:$G$109,5,FALSE))," ")</f>
        <v xml:space="preserve"> </v>
      </c>
      <c r="H72" s="29" t="str">
        <f>IF(B72&gt;0,(VLOOKUP($B72,'[1]Engag Pup'!$A$10:$G$109,6,FALSE))," ")</f>
        <v xml:space="preserve"> </v>
      </c>
      <c r="I72" s="30"/>
      <c r="J72" s="29" t="str">
        <f>IF(B72&gt;0,(VLOOKUP($B72,'[1]Engag Pup'!$A$10:$I$109,9,FALSE))," ")</f>
        <v xml:space="preserve"> </v>
      </c>
      <c r="K72" s="37" t="str">
        <f t="shared" si="0"/>
        <v xml:space="preserve"> </v>
      </c>
      <c r="L72" s="31" t="str">
        <f>IF(COUNTIF($G$10:$G72,G72)&lt;2,$G72," ")</f>
        <v xml:space="preserve"> </v>
      </c>
      <c r="M72" s="32">
        <f t="shared" si="1"/>
        <v>63</v>
      </c>
      <c r="N72" s="31" t="str">
        <f>IF(COUNTIF($G$10:$G72,I72)&lt;3,$G72," ")</f>
        <v xml:space="preserve"> </v>
      </c>
      <c r="O72" s="33">
        <f t="shared" si="2"/>
        <v>63</v>
      </c>
      <c r="P72" s="33" t="str">
        <f t="shared" si="3"/>
        <v/>
      </c>
      <c r="Q72" s="33">
        <f t="shared" si="4"/>
        <v>1000</v>
      </c>
    </row>
    <row r="73" spans="1:17" ht="13.5" x14ac:dyDescent="0.25">
      <c r="A73" s="23">
        <v>64</v>
      </c>
      <c r="B73" s="23"/>
      <c r="C73" s="24" t="e">
        <f>IF(A73&gt;0,(VLOOKUP($A73,'[1]Engag Pre'!$A$10:$G$74,3,FALSE))," ")</f>
        <v>#N/A</v>
      </c>
      <c r="D73" s="25" t="str">
        <f>IF(B73&gt;0,(VLOOKUP($B73,'[1]Engag Pup'!$A$10:$G$109,7,FALSE))," ")</f>
        <v xml:space="preserve"> </v>
      </c>
      <c r="E73" s="26" t="str">
        <f>IF(B73&gt;0,(VLOOKUP($B73,'[1]Engag Pup'!$A$10:$G$109,3,FALSE))," ")</f>
        <v xml:space="preserve"> </v>
      </c>
      <c r="F73" s="27" t="str">
        <f>IF(B73&gt;0,(VLOOKUP($B73,'[1]Engag Pup'!$A$10:$G$109,4,FALSE))," ")</f>
        <v xml:space="preserve"> </v>
      </c>
      <c r="G73" s="28" t="str">
        <f>IF(B73&gt;0,(VLOOKUP($B73,'[1]Engag Pup'!$A$10:$G$109,5,FALSE))," ")</f>
        <v xml:space="preserve"> </v>
      </c>
      <c r="H73" s="29" t="str">
        <f>IF(B73&gt;0,(VLOOKUP($B73,'[1]Engag Pup'!$A$10:$G$109,6,FALSE))," ")</f>
        <v xml:space="preserve"> </v>
      </c>
      <c r="I73" s="30"/>
      <c r="J73" s="29" t="str">
        <f>IF(B73&gt;0,(VLOOKUP($B73,'[1]Engag Pup'!$A$10:$I$109,9,FALSE))," ")</f>
        <v xml:space="preserve"> </v>
      </c>
      <c r="K73" s="37" t="str">
        <f t="shared" si="0"/>
        <v xml:space="preserve"> </v>
      </c>
      <c r="L73" s="31" t="str">
        <f>IF(COUNTIF($G$10:$G73,G73)&lt;2,$G73," ")</f>
        <v xml:space="preserve"> </v>
      </c>
      <c r="M73" s="32">
        <f t="shared" si="1"/>
        <v>64</v>
      </c>
      <c r="N73" s="31" t="str">
        <f>IF(COUNTIF($G$10:$G73,I73)&lt;3,$G73," ")</f>
        <v xml:space="preserve"> </v>
      </c>
      <c r="O73" s="33">
        <f t="shared" si="2"/>
        <v>64</v>
      </c>
      <c r="P73" s="33" t="str">
        <f t="shared" si="3"/>
        <v/>
      </c>
      <c r="Q73" s="33">
        <f t="shared" si="4"/>
        <v>1000</v>
      </c>
    </row>
    <row r="74" spans="1:17" ht="13.5" x14ac:dyDescent="0.25">
      <c r="A74" s="23">
        <v>65</v>
      </c>
      <c r="B74" s="23"/>
      <c r="C74" s="24" t="e">
        <f>IF(A74&gt;0,(VLOOKUP($A74,'[1]Engag Pre'!$A$10:$G$74,3,FALSE))," ")</f>
        <v>#N/A</v>
      </c>
      <c r="D74" s="25" t="str">
        <f>IF(B74&gt;0,(VLOOKUP($B74,'[1]Engag Pup'!$A$10:$G$109,7,FALSE))," ")</f>
        <v xml:space="preserve"> </v>
      </c>
      <c r="E74" s="26" t="str">
        <f>IF(B74&gt;0,(VLOOKUP($B74,'[1]Engag Pup'!$A$10:$G$109,3,FALSE))," ")</f>
        <v xml:space="preserve"> </v>
      </c>
      <c r="F74" s="27" t="str">
        <f>IF(B74&gt;0,(VLOOKUP($B74,'[1]Engag Pup'!$A$10:$G$109,4,FALSE))," ")</f>
        <v xml:space="preserve"> </v>
      </c>
      <c r="G74" s="28" t="str">
        <f>IF(B74&gt;0,(VLOOKUP($B74,'[1]Engag Pup'!$A$10:$G$109,5,FALSE))," ")</f>
        <v xml:space="preserve"> </v>
      </c>
      <c r="H74" s="29" t="str">
        <f>IF(B74&gt;0,(VLOOKUP($B74,'[1]Engag Pup'!$A$10:$G$109,6,FALSE))," ")</f>
        <v xml:space="preserve"> </v>
      </c>
      <c r="I74" s="30"/>
      <c r="J74" s="29" t="str">
        <f>IF(B74&gt;0,(VLOOKUP($B74,'[1]Engag Pup'!$A$10:$I$109,9,FALSE))," ")</f>
        <v xml:space="preserve"> </v>
      </c>
      <c r="K74" s="37" t="str">
        <f t="shared" si="0"/>
        <v xml:space="preserve"> </v>
      </c>
      <c r="L74" s="31" t="str">
        <f>IF(COUNTIF($G$10:$G74,G74)&lt;2,$G74," ")</f>
        <v xml:space="preserve"> </v>
      </c>
      <c r="M74" s="32">
        <f t="shared" si="1"/>
        <v>65</v>
      </c>
      <c r="N74" s="31" t="str">
        <f>IF(COUNTIF($G$10:$G74,I74)&lt;3,$G74," ")</f>
        <v xml:space="preserve"> </v>
      </c>
      <c r="O74" s="33">
        <f t="shared" si="2"/>
        <v>65</v>
      </c>
      <c r="P74" s="33" t="str">
        <f t="shared" si="3"/>
        <v/>
      </c>
      <c r="Q74" s="33">
        <f t="shared" si="4"/>
        <v>1000</v>
      </c>
    </row>
    <row r="75" spans="1:17" ht="13.5" x14ac:dyDescent="0.25">
      <c r="A75" s="23">
        <v>66</v>
      </c>
      <c r="B75" s="23"/>
      <c r="C75" s="24" t="e">
        <f>IF(A75&gt;0,(VLOOKUP($A75,'[1]Engag Pre'!$A$10:$G$74,3,FALSE))," ")</f>
        <v>#N/A</v>
      </c>
      <c r="D75" s="25" t="str">
        <f>IF(B75&gt;0,(VLOOKUP($B75,'[1]Engag Pup'!$A$10:$G$109,7,FALSE))," ")</f>
        <v xml:space="preserve"> </v>
      </c>
      <c r="E75" s="26" t="str">
        <f>IF(B75&gt;0,(VLOOKUP($B75,'[1]Engag Pup'!$A$10:$G$109,3,FALSE))," ")</f>
        <v xml:space="preserve"> </v>
      </c>
      <c r="F75" s="27" t="str">
        <f>IF(B75&gt;0,(VLOOKUP($B75,'[1]Engag Pup'!$A$10:$G$109,4,FALSE))," ")</f>
        <v xml:space="preserve"> </v>
      </c>
      <c r="G75" s="28" t="str">
        <f>IF(B75&gt;0,(VLOOKUP($B75,'[1]Engag Pup'!$A$10:$G$109,5,FALSE))," ")</f>
        <v xml:space="preserve"> </v>
      </c>
      <c r="H75" s="29" t="str">
        <f>IF(B75&gt;0,(VLOOKUP($B75,'[1]Engag Pup'!$A$10:$G$109,6,FALSE))," ")</f>
        <v xml:space="preserve"> </v>
      </c>
      <c r="I75" s="30"/>
      <c r="J75" s="29" t="str">
        <f>IF(B75&gt;0,(VLOOKUP($B75,'[1]Engag Pup'!$A$10:$I$109,9,FALSE))," ")</f>
        <v xml:space="preserve"> </v>
      </c>
      <c r="K75" s="37" t="str">
        <f t="shared" ref="K75:K109" si="5">IF(COUNTIF($B$10:$B$109,B75)&gt;1,"Déjà classé"," ")</f>
        <v xml:space="preserve"> </v>
      </c>
      <c r="L75" s="31" t="str">
        <f>IF(COUNTIF($G$10:$G75,G75)&lt;2,$G75," ")</f>
        <v xml:space="preserve"> </v>
      </c>
      <c r="M75" s="32">
        <f t="shared" ref="M75:M109" si="6">IF($G$6&lt;5,1000,(IF(L75=G75,A75,"")))</f>
        <v>66</v>
      </c>
      <c r="N75" s="31" t="str">
        <f>IF(COUNTIF($G$10:$G75,I75)&lt;3,$G75," ")</f>
        <v xml:space="preserve"> </v>
      </c>
      <c r="O75" s="33">
        <f t="shared" ref="O75:O109" si="7">IF(N75=$G75,$A75,"")</f>
        <v>66</v>
      </c>
      <c r="P75" s="33" t="str">
        <f t="shared" ref="P75:P109" si="8">IF(N75=L75,"",N75)</f>
        <v/>
      </c>
      <c r="Q75" s="33">
        <f t="shared" ref="Q75:Q109" si="9">IF($G$6&lt;5,1000,(IF(P75=$G75,$A75,1000)))</f>
        <v>1000</v>
      </c>
    </row>
    <row r="76" spans="1:17" ht="13.5" x14ac:dyDescent="0.25">
      <c r="A76" s="23">
        <v>67</v>
      </c>
      <c r="B76" s="23"/>
      <c r="C76" s="24" t="e">
        <f>IF(A76&gt;0,(VLOOKUP($A76,'[1]Engag Pre'!$A$10:$G$74,3,FALSE))," ")</f>
        <v>#N/A</v>
      </c>
      <c r="D76" s="25" t="str">
        <f>IF(B76&gt;0,(VLOOKUP($B76,'[1]Engag Pup'!$A$10:$G$109,7,FALSE))," ")</f>
        <v xml:space="preserve"> </v>
      </c>
      <c r="E76" s="26" t="str">
        <f>IF(B76&gt;0,(VLOOKUP($B76,'[1]Engag Pup'!$A$10:$G$109,3,FALSE))," ")</f>
        <v xml:space="preserve"> </v>
      </c>
      <c r="F76" s="27" t="str">
        <f>IF(B76&gt;0,(VLOOKUP($B76,'[1]Engag Pup'!$A$10:$G$109,4,FALSE))," ")</f>
        <v xml:space="preserve"> </v>
      </c>
      <c r="G76" s="28" t="str">
        <f>IF(B76&gt;0,(VLOOKUP($B76,'[1]Engag Pup'!$A$10:$G$109,5,FALSE))," ")</f>
        <v xml:space="preserve"> </v>
      </c>
      <c r="H76" s="29" t="str">
        <f>IF(B76&gt;0,(VLOOKUP($B76,'[1]Engag Pup'!$A$10:$G$109,6,FALSE))," ")</f>
        <v xml:space="preserve"> </v>
      </c>
      <c r="I76" s="30"/>
      <c r="J76" s="29" t="str">
        <f>IF(B76&gt;0,(VLOOKUP($B76,'[1]Engag Pup'!$A$10:$I$109,9,FALSE))," ")</f>
        <v xml:space="preserve"> </v>
      </c>
      <c r="K76" s="37" t="str">
        <f t="shared" si="5"/>
        <v xml:space="preserve"> </v>
      </c>
      <c r="L76" s="31" t="str">
        <f>IF(COUNTIF($G$10:$G76,G76)&lt;2,$G76," ")</f>
        <v xml:space="preserve"> </v>
      </c>
      <c r="M76" s="32">
        <f t="shared" si="6"/>
        <v>67</v>
      </c>
      <c r="N76" s="31" t="str">
        <f>IF(COUNTIF($G$10:$G76,I76)&lt;3,$G76," ")</f>
        <v xml:space="preserve"> </v>
      </c>
      <c r="O76" s="33">
        <f t="shared" si="7"/>
        <v>67</v>
      </c>
      <c r="P76" s="33" t="str">
        <f t="shared" si="8"/>
        <v/>
      </c>
      <c r="Q76" s="33">
        <f t="shared" si="9"/>
        <v>1000</v>
      </c>
    </row>
    <row r="77" spans="1:17" ht="13.5" x14ac:dyDescent="0.25">
      <c r="A77" s="23">
        <v>68</v>
      </c>
      <c r="B77" s="23"/>
      <c r="C77" s="24" t="e">
        <f>IF(A77&gt;0,(VLOOKUP($A77,'[1]Engag Pre'!$A$10:$G$74,3,FALSE))," ")</f>
        <v>#N/A</v>
      </c>
      <c r="D77" s="25" t="str">
        <f>IF(B77&gt;0,(VLOOKUP($B77,'[1]Engag Pup'!$A$10:$G$109,7,FALSE))," ")</f>
        <v xml:space="preserve"> </v>
      </c>
      <c r="E77" s="26" t="str">
        <f>IF(B77&gt;0,(VLOOKUP($B77,'[1]Engag Pup'!$A$10:$G$109,3,FALSE))," ")</f>
        <v xml:space="preserve"> </v>
      </c>
      <c r="F77" s="27" t="str">
        <f>IF(B77&gt;0,(VLOOKUP($B77,'[1]Engag Pup'!$A$10:$G$109,4,FALSE))," ")</f>
        <v xml:space="preserve"> </v>
      </c>
      <c r="G77" s="28" t="str">
        <f>IF(B77&gt;0,(VLOOKUP($B77,'[1]Engag Pup'!$A$10:$G$109,5,FALSE))," ")</f>
        <v xml:space="preserve"> </v>
      </c>
      <c r="H77" s="29" t="str">
        <f>IF(B77&gt;0,(VLOOKUP($B77,'[1]Engag Pup'!$A$10:$G$109,6,FALSE))," ")</f>
        <v xml:space="preserve"> </v>
      </c>
      <c r="I77" s="30"/>
      <c r="J77" s="29" t="str">
        <f>IF(B77&gt;0,(VLOOKUP($B77,'[1]Engag Pup'!$A$10:$I$109,9,FALSE))," ")</f>
        <v xml:space="preserve"> </v>
      </c>
      <c r="K77" s="37" t="str">
        <f t="shared" si="5"/>
        <v xml:space="preserve"> </v>
      </c>
      <c r="L77" s="31" t="str">
        <f>IF(COUNTIF($G$10:$G77,G77)&lt;2,$G77," ")</f>
        <v xml:space="preserve"> </v>
      </c>
      <c r="M77" s="32">
        <f t="shared" si="6"/>
        <v>68</v>
      </c>
      <c r="N77" s="31" t="str">
        <f>IF(COUNTIF($G$10:$G77,I77)&lt;3,$G77," ")</f>
        <v xml:space="preserve"> </v>
      </c>
      <c r="O77" s="33">
        <f t="shared" si="7"/>
        <v>68</v>
      </c>
      <c r="P77" s="33" t="str">
        <f t="shared" si="8"/>
        <v/>
      </c>
      <c r="Q77" s="33">
        <f t="shared" si="9"/>
        <v>1000</v>
      </c>
    </row>
    <row r="78" spans="1:17" ht="13.5" x14ac:dyDescent="0.25">
      <c r="A78" s="23">
        <v>69</v>
      </c>
      <c r="B78" s="23"/>
      <c r="C78" s="24" t="e">
        <f>IF(A78&gt;0,(VLOOKUP($A78,'[1]Engag Pre'!$A$10:$G$74,3,FALSE))," ")</f>
        <v>#N/A</v>
      </c>
      <c r="D78" s="25" t="str">
        <f>IF(B78&gt;0,(VLOOKUP($B78,'[1]Engag Pup'!$A$10:$G$109,7,FALSE))," ")</f>
        <v xml:space="preserve"> </v>
      </c>
      <c r="E78" s="26" t="str">
        <f>IF(B78&gt;0,(VLOOKUP($B78,'[1]Engag Pup'!$A$10:$G$109,3,FALSE))," ")</f>
        <v xml:space="preserve"> </v>
      </c>
      <c r="F78" s="27" t="str">
        <f>IF(B78&gt;0,(VLOOKUP($B78,'[1]Engag Pup'!$A$10:$G$109,4,FALSE))," ")</f>
        <v xml:space="preserve"> </v>
      </c>
      <c r="G78" s="28" t="str">
        <f>IF(B78&gt;0,(VLOOKUP($B78,'[1]Engag Pup'!$A$10:$G$109,5,FALSE))," ")</f>
        <v xml:space="preserve"> </v>
      </c>
      <c r="H78" s="29" t="str">
        <f>IF(B78&gt;0,(VLOOKUP($B78,'[1]Engag Pup'!$A$10:$G$109,6,FALSE))," ")</f>
        <v xml:space="preserve"> </v>
      </c>
      <c r="I78" s="30"/>
      <c r="J78" s="29" t="str">
        <f>IF(B78&gt;0,(VLOOKUP($B78,'[1]Engag Pup'!$A$10:$I$109,9,FALSE))," ")</f>
        <v xml:space="preserve"> </v>
      </c>
      <c r="K78" s="37" t="str">
        <f t="shared" si="5"/>
        <v xml:space="preserve"> </v>
      </c>
      <c r="L78" s="31" t="str">
        <f>IF(COUNTIF($G$10:$G78,G78)&lt;2,$G78," ")</f>
        <v xml:space="preserve"> </v>
      </c>
      <c r="M78" s="32">
        <f t="shared" si="6"/>
        <v>69</v>
      </c>
      <c r="N78" s="31" t="str">
        <f>IF(COUNTIF($G$10:$G78,I78)&lt;3,$G78," ")</f>
        <v xml:space="preserve"> </v>
      </c>
      <c r="O78" s="33">
        <f t="shared" si="7"/>
        <v>69</v>
      </c>
      <c r="P78" s="33" t="str">
        <f t="shared" si="8"/>
        <v/>
      </c>
      <c r="Q78" s="33">
        <f t="shared" si="9"/>
        <v>1000</v>
      </c>
    </row>
    <row r="79" spans="1:17" ht="13.5" x14ac:dyDescent="0.25">
      <c r="A79" s="23">
        <v>70</v>
      </c>
      <c r="B79" s="23"/>
      <c r="C79" s="24" t="e">
        <f>IF(A79&gt;0,(VLOOKUP($A79,'[1]Engag Pre'!$A$10:$G$74,3,FALSE))," ")</f>
        <v>#N/A</v>
      </c>
      <c r="D79" s="25" t="str">
        <f>IF(B79&gt;0,(VLOOKUP($B79,'[1]Engag Pup'!$A$10:$G$109,7,FALSE))," ")</f>
        <v xml:space="preserve"> </v>
      </c>
      <c r="E79" s="26" t="str">
        <f>IF(B79&gt;0,(VLOOKUP($B79,'[1]Engag Pup'!$A$10:$G$109,3,FALSE))," ")</f>
        <v xml:space="preserve"> </v>
      </c>
      <c r="F79" s="27" t="str">
        <f>IF(B79&gt;0,(VLOOKUP($B79,'[1]Engag Pup'!$A$10:$G$109,4,FALSE))," ")</f>
        <v xml:space="preserve"> </v>
      </c>
      <c r="G79" s="28" t="str">
        <f>IF(B79&gt;0,(VLOOKUP($B79,'[1]Engag Pup'!$A$10:$G$109,5,FALSE))," ")</f>
        <v xml:space="preserve"> </v>
      </c>
      <c r="H79" s="29" t="str">
        <f>IF(B79&gt;0,(VLOOKUP($B79,'[1]Engag Pup'!$A$10:$G$109,6,FALSE))," ")</f>
        <v xml:space="preserve"> </v>
      </c>
      <c r="I79" s="30"/>
      <c r="J79" s="29" t="str">
        <f>IF(B79&gt;0,(VLOOKUP($B79,'[1]Engag Pup'!$A$10:$I$109,9,FALSE))," ")</f>
        <v xml:space="preserve"> </v>
      </c>
      <c r="K79" s="37" t="str">
        <f t="shared" si="5"/>
        <v xml:space="preserve"> </v>
      </c>
      <c r="L79" s="31" t="str">
        <f>IF(COUNTIF($G$10:$G79,G79)&lt;2,$G79," ")</f>
        <v xml:space="preserve"> </v>
      </c>
      <c r="M79" s="32">
        <f t="shared" si="6"/>
        <v>70</v>
      </c>
      <c r="N79" s="31" t="str">
        <f>IF(COUNTIF($G$10:$G79,I79)&lt;3,$G79," ")</f>
        <v xml:space="preserve"> </v>
      </c>
      <c r="O79" s="33">
        <f t="shared" si="7"/>
        <v>70</v>
      </c>
      <c r="P79" s="33" t="str">
        <f t="shared" si="8"/>
        <v/>
      </c>
      <c r="Q79" s="33">
        <f t="shared" si="9"/>
        <v>1000</v>
      </c>
    </row>
    <row r="80" spans="1:17" ht="13.5" x14ac:dyDescent="0.25">
      <c r="A80" s="23">
        <v>71</v>
      </c>
      <c r="B80" s="23"/>
      <c r="C80" s="24" t="e">
        <f>IF(A80&gt;0,(VLOOKUP($A80,'[1]Engag Pre'!$A$10:$G$74,3,FALSE))," ")</f>
        <v>#N/A</v>
      </c>
      <c r="D80" s="25" t="str">
        <f>IF(B80&gt;0,(VLOOKUP($B80,'[1]Engag Pup'!$A$10:$G$109,7,FALSE))," ")</f>
        <v xml:space="preserve"> </v>
      </c>
      <c r="E80" s="26" t="str">
        <f>IF(B80&gt;0,(VLOOKUP($B80,'[1]Engag Pup'!$A$10:$G$109,3,FALSE))," ")</f>
        <v xml:space="preserve"> </v>
      </c>
      <c r="F80" s="27" t="str">
        <f>IF(B80&gt;0,(VLOOKUP($B80,'[1]Engag Pup'!$A$10:$G$109,4,FALSE))," ")</f>
        <v xml:space="preserve"> </v>
      </c>
      <c r="G80" s="28" t="str">
        <f>IF(B80&gt;0,(VLOOKUP($B80,'[1]Engag Pup'!$A$10:$G$109,5,FALSE))," ")</f>
        <v xml:space="preserve"> </v>
      </c>
      <c r="H80" s="29" t="str">
        <f>IF(B80&gt;0,(VLOOKUP($B80,'[1]Engag Pup'!$A$10:$G$109,6,FALSE))," ")</f>
        <v xml:space="preserve"> </v>
      </c>
      <c r="I80" s="30"/>
      <c r="J80" s="29" t="str">
        <f>IF(B80&gt;0,(VLOOKUP($B80,'[1]Engag Pup'!$A$10:$I$109,9,FALSE))," ")</f>
        <v xml:space="preserve"> </v>
      </c>
      <c r="K80" s="37" t="str">
        <f t="shared" si="5"/>
        <v xml:space="preserve"> </v>
      </c>
      <c r="L80" s="31" t="str">
        <f>IF(COUNTIF($G$10:$G80,G80)&lt;2,$G80," ")</f>
        <v xml:space="preserve"> </v>
      </c>
      <c r="M80" s="32">
        <f t="shared" si="6"/>
        <v>71</v>
      </c>
      <c r="N80" s="31" t="str">
        <f>IF(COUNTIF($G$10:$G80,I80)&lt;3,$G80," ")</f>
        <v xml:space="preserve"> </v>
      </c>
      <c r="O80" s="33">
        <f t="shared" si="7"/>
        <v>71</v>
      </c>
      <c r="P80" s="33" t="str">
        <f t="shared" si="8"/>
        <v/>
      </c>
      <c r="Q80" s="33">
        <f t="shared" si="9"/>
        <v>1000</v>
      </c>
    </row>
    <row r="81" spans="1:17" ht="13.5" x14ac:dyDescent="0.25">
      <c r="A81" s="23">
        <v>72</v>
      </c>
      <c r="B81" s="23"/>
      <c r="C81" s="24" t="e">
        <f>IF(A81&gt;0,(VLOOKUP($A81,'[1]Engag Pre'!$A$10:$G$74,3,FALSE))," ")</f>
        <v>#N/A</v>
      </c>
      <c r="D81" s="25" t="str">
        <f>IF(B81&gt;0,(VLOOKUP($B81,'[1]Engag Pup'!$A$10:$G$109,7,FALSE))," ")</f>
        <v xml:space="preserve"> </v>
      </c>
      <c r="E81" s="26" t="str">
        <f>IF(B81&gt;0,(VLOOKUP($B81,'[1]Engag Pup'!$A$10:$G$109,3,FALSE))," ")</f>
        <v xml:space="preserve"> </v>
      </c>
      <c r="F81" s="27" t="str">
        <f>IF(B81&gt;0,(VLOOKUP($B81,'[1]Engag Pup'!$A$10:$G$109,4,FALSE))," ")</f>
        <v xml:space="preserve"> </v>
      </c>
      <c r="G81" s="28" t="str">
        <f>IF(B81&gt;0,(VLOOKUP($B81,'[1]Engag Pup'!$A$10:$G$109,5,FALSE))," ")</f>
        <v xml:space="preserve"> </v>
      </c>
      <c r="H81" s="29" t="str">
        <f>IF(B81&gt;0,(VLOOKUP($B81,'[1]Engag Pup'!$A$10:$G$109,6,FALSE))," ")</f>
        <v xml:space="preserve"> </v>
      </c>
      <c r="I81" s="30"/>
      <c r="J81" s="29" t="str">
        <f>IF(B81&gt;0,(VLOOKUP($B81,'[1]Engag Pup'!$A$10:$I$109,9,FALSE))," ")</f>
        <v xml:space="preserve"> </v>
      </c>
      <c r="K81" s="37" t="str">
        <f t="shared" si="5"/>
        <v xml:space="preserve"> </v>
      </c>
      <c r="L81" s="31" t="str">
        <f>IF(COUNTIF($G$10:$G81,G81)&lt;2,$G81," ")</f>
        <v xml:space="preserve"> </v>
      </c>
      <c r="M81" s="32">
        <f t="shared" si="6"/>
        <v>72</v>
      </c>
      <c r="N81" s="31" t="str">
        <f>IF(COUNTIF($G$10:$G81,I81)&lt;3,$G81," ")</f>
        <v xml:space="preserve"> </v>
      </c>
      <c r="O81" s="33">
        <f t="shared" si="7"/>
        <v>72</v>
      </c>
      <c r="P81" s="33" t="str">
        <f t="shared" si="8"/>
        <v/>
      </c>
      <c r="Q81" s="33">
        <f t="shared" si="9"/>
        <v>1000</v>
      </c>
    </row>
    <row r="82" spans="1:17" ht="13.5" x14ac:dyDescent="0.25">
      <c r="A82" s="23">
        <v>73</v>
      </c>
      <c r="B82" s="23"/>
      <c r="C82" s="24" t="e">
        <f>IF(A82&gt;0,(VLOOKUP($A82,'[1]Engag Pre'!$A$10:$G$74,3,FALSE))," ")</f>
        <v>#N/A</v>
      </c>
      <c r="D82" s="25" t="str">
        <f>IF(B82&gt;0,(VLOOKUP($B82,'[1]Engag Pup'!$A$10:$G$109,7,FALSE))," ")</f>
        <v xml:space="preserve"> </v>
      </c>
      <c r="E82" s="26" t="str">
        <f>IF(B82&gt;0,(VLOOKUP($B82,'[1]Engag Pup'!$A$10:$G$109,3,FALSE))," ")</f>
        <v xml:space="preserve"> </v>
      </c>
      <c r="F82" s="27" t="str">
        <f>IF(B82&gt;0,(VLOOKUP($B82,'[1]Engag Pup'!$A$10:$G$109,4,FALSE))," ")</f>
        <v xml:space="preserve"> </v>
      </c>
      <c r="G82" s="28" t="str">
        <f>IF(B82&gt;0,(VLOOKUP($B82,'[1]Engag Pup'!$A$10:$G$109,5,FALSE))," ")</f>
        <v xml:space="preserve"> </v>
      </c>
      <c r="H82" s="29" t="str">
        <f>IF(B82&gt;0,(VLOOKUP($B82,'[1]Engag Pup'!$A$10:$G$109,6,FALSE))," ")</f>
        <v xml:space="preserve"> </v>
      </c>
      <c r="I82" s="30"/>
      <c r="J82" s="29" t="str">
        <f>IF(B82&gt;0,(VLOOKUP($B82,'[1]Engag Pup'!$A$10:$I$109,9,FALSE))," ")</f>
        <v xml:space="preserve"> </v>
      </c>
      <c r="K82" s="37" t="str">
        <f t="shared" si="5"/>
        <v xml:space="preserve"> </v>
      </c>
      <c r="L82" s="31" t="str">
        <f>IF(COUNTIF($G$10:$G82,G82)&lt;2,$G82," ")</f>
        <v xml:space="preserve"> </v>
      </c>
      <c r="M82" s="32">
        <f t="shared" si="6"/>
        <v>73</v>
      </c>
      <c r="N82" s="31" t="str">
        <f>IF(COUNTIF($G$10:$G82,I82)&lt;3,$G82," ")</f>
        <v xml:space="preserve"> </v>
      </c>
      <c r="O82" s="33">
        <f t="shared" si="7"/>
        <v>73</v>
      </c>
      <c r="P82" s="33" t="str">
        <f t="shared" si="8"/>
        <v/>
      </c>
      <c r="Q82" s="33">
        <f t="shared" si="9"/>
        <v>1000</v>
      </c>
    </row>
    <row r="83" spans="1:17" ht="13.5" x14ac:dyDescent="0.25">
      <c r="A83" s="23">
        <v>74</v>
      </c>
      <c r="B83" s="23"/>
      <c r="C83" s="24" t="e">
        <f>IF(A83&gt;0,(VLOOKUP($A83,'[1]Engag Pre'!$A$10:$G$74,3,FALSE))," ")</f>
        <v>#N/A</v>
      </c>
      <c r="D83" s="25" t="str">
        <f>IF(B83&gt;0,(VLOOKUP($B83,'[1]Engag Pup'!$A$10:$G$109,7,FALSE))," ")</f>
        <v xml:space="preserve"> </v>
      </c>
      <c r="E83" s="26" t="str">
        <f>IF(B83&gt;0,(VLOOKUP($B83,'[1]Engag Pup'!$A$10:$G$109,3,FALSE))," ")</f>
        <v xml:space="preserve"> </v>
      </c>
      <c r="F83" s="27" t="str">
        <f>IF(B83&gt;0,(VLOOKUP($B83,'[1]Engag Pup'!$A$10:$G$109,4,FALSE))," ")</f>
        <v xml:space="preserve"> </v>
      </c>
      <c r="G83" s="28" t="str">
        <f>IF(B83&gt;0,(VLOOKUP($B83,'[1]Engag Pup'!$A$10:$G$109,5,FALSE))," ")</f>
        <v xml:space="preserve"> </v>
      </c>
      <c r="H83" s="29" t="str">
        <f>IF(B83&gt;0,(VLOOKUP($B83,'[1]Engag Pup'!$A$10:$G$109,6,FALSE))," ")</f>
        <v xml:space="preserve"> </v>
      </c>
      <c r="I83" s="30"/>
      <c r="J83" s="29" t="str">
        <f>IF(B83&gt;0,(VLOOKUP($B83,'[1]Engag Pup'!$A$10:$I$109,9,FALSE))," ")</f>
        <v xml:space="preserve"> </v>
      </c>
      <c r="K83" s="37" t="str">
        <f t="shared" si="5"/>
        <v xml:space="preserve"> </v>
      </c>
      <c r="L83" s="31" t="str">
        <f>IF(COUNTIF($G$10:$G83,G83)&lt;2,$G83," ")</f>
        <v xml:space="preserve"> </v>
      </c>
      <c r="M83" s="32">
        <f t="shared" si="6"/>
        <v>74</v>
      </c>
      <c r="N83" s="31" t="str">
        <f>IF(COUNTIF($G$10:$G83,I83)&lt;3,$G83," ")</f>
        <v xml:space="preserve"> </v>
      </c>
      <c r="O83" s="33">
        <f t="shared" si="7"/>
        <v>74</v>
      </c>
      <c r="P83" s="33" t="str">
        <f t="shared" si="8"/>
        <v/>
      </c>
      <c r="Q83" s="33">
        <f t="shared" si="9"/>
        <v>1000</v>
      </c>
    </row>
    <row r="84" spans="1:17" ht="13.5" x14ac:dyDescent="0.25">
      <c r="A84" s="23">
        <v>75</v>
      </c>
      <c r="B84" s="23"/>
      <c r="C84" s="24" t="e">
        <f>IF(A84&gt;0,(VLOOKUP($A84,'[1]Engag Pre'!$A$10:$G$74,3,FALSE))," ")</f>
        <v>#N/A</v>
      </c>
      <c r="D84" s="25" t="str">
        <f>IF(B84&gt;0,(VLOOKUP($B84,'[1]Engag Pup'!$A$10:$G$109,7,FALSE))," ")</f>
        <v xml:space="preserve"> </v>
      </c>
      <c r="E84" s="26" t="str">
        <f>IF(B84&gt;0,(VLOOKUP($B84,'[1]Engag Pup'!$A$10:$G$109,3,FALSE))," ")</f>
        <v xml:space="preserve"> </v>
      </c>
      <c r="F84" s="27" t="str">
        <f>IF(B84&gt;0,(VLOOKUP($B84,'[1]Engag Pup'!$A$10:$G$109,4,FALSE))," ")</f>
        <v xml:space="preserve"> </v>
      </c>
      <c r="G84" s="28" t="str">
        <f>IF(B84&gt;0,(VLOOKUP($B84,'[1]Engag Pup'!$A$10:$G$109,5,FALSE))," ")</f>
        <v xml:space="preserve"> </v>
      </c>
      <c r="H84" s="29" t="str">
        <f>IF(B84&gt;0,(VLOOKUP($B84,'[1]Engag Pup'!$A$10:$G$109,6,FALSE))," ")</f>
        <v xml:space="preserve"> </v>
      </c>
      <c r="I84" s="30"/>
      <c r="J84" s="29" t="str">
        <f>IF(B84&gt;0,(VLOOKUP($B84,'[1]Engag Pup'!$A$10:$I$109,9,FALSE))," ")</f>
        <v xml:space="preserve"> </v>
      </c>
      <c r="K84" s="37" t="str">
        <f t="shared" si="5"/>
        <v xml:space="preserve"> </v>
      </c>
      <c r="L84" s="31" t="str">
        <f>IF(COUNTIF($G$10:$G84,G84)&lt;2,$G84," ")</f>
        <v xml:space="preserve"> </v>
      </c>
      <c r="M84" s="32">
        <f t="shared" si="6"/>
        <v>75</v>
      </c>
      <c r="N84" s="31" t="str">
        <f>IF(COUNTIF($G$10:$G84,I84)&lt;3,$G84," ")</f>
        <v xml:space="preserve"> </v>
      </c>
      <c r="O84" s="33">
        <f t="shared" si="7"/>
        <v>75</v>
      </c>
      <c r="P84" s="33" t="str">
        <f t="shared" si="8"/>
        <v/>
      </c>
      <c r="Q84" s="33">
        <f t="shared" si="9"/>
        <v>1000</v>
      </c>
    </row>
    <row r="85" spans="1:17" ht="13.5" x14ac:dyDescent="0.25">
      <c r="A85" s="23">
        <v>76</v>
      </c>
      <c r="B85" s="23"/>
      <c r="C85" s="24" t="e">
        <f>IF(A85&gt;0,(VLOOKUP($A85,'[1]Engag Pre'!$A$10:$G$74,3,FALSE))," ")</f>
        <v>#N/A</v>
      </c>
      <c r="D85" s="25" t="str">
        <f>IF(B85&gt;0,(VLOOKUP($B85,'[1]Engag Pup'!$A$10:$G$109,7,FALSE))," ")</f>
        <v xml:space="preserve"> </v>
      </c>
      <c r="E85" s="26" t="str">
        <f>IF(B85&gt;0,(VLOOKUP($B85,'[1]Engag Pup'!$A$10:$G$109,3,FALSE))," ")</f>
        <v xml:space="preserve"> </v>
      </c>
      <c r="F85" s="27" t="str">
        <f>IF(B85&gt;0,(VLOOKUP($B85,'[1]Engag Pup'!$A$10:$G$109,4,FALSE))," ")</f>
        <v xml:space="preserve"> </v>
      </c>
      <c r="G85" s="28" t="str">
        <f>IF(B85&gt;0,(VLOOKUP($B85,'[1]Engag Pup'!$A$10:$G$109,5,FALSE))," ")</f>
        <v xml:space="preserve"> </v>
      </c>
      <c r="H85" s="29" t="str">
        <f>IF(B85&gt;0,(VLOOKUP($B85,'[1]Engag Pup'!$A$10:$G$109,6,FALSE))," ")</f>
        <v xml:space="preserve"> </v>
      </c>
      <c r="I85" s="30"/>
      <c r="J85" s="29" t="str">
        <f>IF(B85&gt;0,(VLOOKUP($B85,'[1]Engag Pup'!$A$10:$I$109,9,FALSE))," ")</f>
        <v xml:space="preserve"> </v>
      </c>
      <c r="K85" s="37" t="str">
        <f t="shared" si="5"/>
        <v xml:space="preserve"> </v>
      </c>
      <c r="L85" s="31" t="str">
        <f>IF(COUNTIF($G$10:$G85,G85)&lt;2,$G85," ")</f>
        <v xml:space="preserve"> </v>
      </c>
      <c r="M85" s="32">
        <f t="shared" si="6"/>
        <v>76</v>
      </c>
      <c r="N85" s="31" t="str">
        <f>IF(COUNTIF($G$10:$G85,I85)&lt;3,$G85," ")</f>
        <v xml:space="preserve"> </v>
      </c>
      <c r="O85" s="33">
        <f t="shared" si="7"/>
        <v>76</v>
      </c>
      <c r="P85" s="33" t="str">
        <f t="shared" si="8"/>
        <v/>
      </c>
      <c r="Q85" s="33">
        <f t="shared" si="9"/>
        <v>1000</v>
      </c>
    </row>
    <row r="86" spans="1:17" ht="13.5" x14ac:dyDescent="0.25">
      <c r="A86" s="23">
        <v>77</v>
      </c>
      <c r="B86" s="23"/>
      <c r="C86" s="24" t="e">
        <f>IF(A86&gt;0,(VLOOKUP($A86,'[1]Engag Pre'!$A$10:$G$74,3,FALSE))," ")</f>
        <v>#N/A</v>
      </c>
      <c r="D86" s="25" t="str">
        <f>IF(B86&gt;0,(VLOOKUP($B86,'[1]Engag Pup'!$A$10:$G$109,7,FALSE))," ")</f>
        <v xml:space="preserve"> </v>
      </c>
      <c r="E86" s="26" t="str">
        <f>IF(B86&gt;0,(VLOOKUP($B86,'[1]Engag Pup'!$A$10:$G$109,3,FALSE))," ")</f>
        <v xml:space="preserve"> </v>
      </c>
      <c r="F86" s="27" t="str">
        <f>IF(B86&gt;0,(VLOOKUP($B86,'[1]Engag Pup'!$A$10:$G$109,4,FALSE))," ")</f>
        <v xml:space="preserve"> </v>
      </c>
      <c r="G86" s="28" t="str">
        <f>IF(B86&gt;0,(VLOOKUP($B86,'[1]Engag Pup'!$A$10:$G$109,5,FALSE))," ")</f>
        <v xml:space="preserve"> </v>
      </c>
      <c r="H86" s="29" t="str">
        <f>IF(B86&gt;0,(VLOOKUP($B86,'[1]Engag Pup'!$A$10:$G$109,6,FALSE))," ")</f>
        <v xml:space="preserve"> </v>
      </c>
      <c r="I86" s="30"/>
      <c r="J86" s="29" t="str">
        <f>IF(B86&gt;0,(VLOOKUP($B86,'[1]Engag Pup'!$A$10:$I$109,9,FALSE))," ")</f>
        <v xml:space="preserve"> </v>
      </c>
      <c r="K86" s="37" t="str">
        <f t="shared" si="5"/>
        <v xml:space="preserve"> </v>
      </c>
      <c r="L86" s="31" t="str">
        <f>IF(COUNTIF($G$10:$G86,G86)&lt;2,$G86," ")</f>
        <v xml:space="preserve"> </v>
      </c>
      <c r="M86" s="32">
        <f t="shared" si="6"/>
        <v>77</v>
      </c>
      <c r="N86" s="31" t="str">
        <f>IF(COUNTIF($G$10:$G86,I86)&lt;3,$G86," ")</f>
        <v xml:space="preserve"> </v>
      </c>
      <c r="O86" s="33">
        <f t="shared" si="7"/>
        <v>77</v>
      </c>
      <c r="P86" s="33" t="str">
        <f t="shared" si="8"/>
        <v/>
      </c>
      <c r="Q86" s="33">
        <f t="shared" si="9"/>
        <v>1000</v>
      </c>
    </row>
    <row r="87" spans="1:17" ht="13.5" x14ac:dyDescent="0.25">
      <c r="A87" s="23">
        <v>78</v>
      </c>
      <c r="B87" s="23"/>
      <c r="C87" s="24" t="e">
        <f>IF(A87&gt;0,(VLOOKUP($A87,'[1]Engag Pre'!$A$10:$G$74,3,FALSE))," ")</f>
        <v>#N/A</v>
      </c>
      <c r="D87" s="25" t="str">
        <f>IF(B87&gt;0,(VLOOKUP($B87,'[1]Engag Pup'!$A$10:$G$109,7,FALSE))," ")</f>
        <v xml:space="preserve"> </v>
      </c>
      <c r="E87" s="26" t="str">
        <f>IF(B87&gt;0,(VLOOKUP($B87,'[1]Engag Pup'!$A$10:$G$109,3,FALSE))," ")</f>
        <v xml:space="preserve"> </v>
      </c>
      <c r="F87" s="27" t="str">
        <f>IF(B87&gt;0,(VLOOKUP($B87,'[1]Engag Pup'!$A$10:$G$109,4,FALSE))," ")</f>
        <v xml:space="preserve"> </v>
      </c>
      <c r="G87" s="28" t="str">
        <f>IF(B87&gt;0,(VLOOKUP($B87,'[1]Engag Pup'!$A$10:$G$109,5,FALSE))," ")</f>
        <v xml:space="preserve"> </v>
      </c>
      <c r="H87" s="29" t="str">
        <f>IF(B87&gt;0,(VLOOKUP($B87,'[1]Engag Pup'!$A$10:$G$109,6,FALSE))," ")</f>
        <v xml:space="preserve"> </v>
      </c>
      <c r="I87" s="30"/>
      <c r="J87" s="29" t="str">
        <f>IF(B87&gt;0,(VLOOKUP($B87,'[1]Engag Pup'!$A$10:$I$109,9,FALSE))," ")</f>
        <v xml:space="preserve"> </v>
      </c>
      <c r="K87" s="37" t="str">
        <f t="shared" si="5"/>
        <v xml:space="preserve"> </v>
      </c>
      <c r="L87" s="31" t="str">
        <f>IF(COUNTIF($G$10:$G87,G87)&lt;2,$G87," ")</f>
        <v xml:space="preserve"> </v>
      </c>
      <c r="M87" s="32">
        <f t="shared" si="6"/>
        <v>78</v>
      </c>
      <c r="N87" s="31" t="str">
        <f>IF(COUNTIF($G$10:$G87,I87)&lt;3,$G87," ")</f>
        <v xml:space="preserve"> </v>
      </c>
      <c r="O87" s="33">
        <f t="shared" si="7"/>
        <v>78</v>
      </c>
      <c r="P87" s="33" t="str">
        <f t="shared" si="8"/>
        <v/>
      </c>
      <c r="Q87" s="33">
        <f t="shared" si="9"/>
        <v>1000</v>
      </c>
    </row>
    <row r="88" spans="1:17" ht="13.5" x14ac:dyDescent="0.25">
      <c r="A88" s="23">
        <v>79</v>
      </c>
      <c r="B88" s="23"/>
      <c r="C88" s="24" t="e">
        <f>IF(A88&gt;0,(VLOOKUP($A88,'[1]Engag Pre'!$A$10:$G$74,3,FALSE))," ")</f>
        <v>#N/A</v>
      </c>
      <c r="D88" s="25" t="str">
        <f>IF(B88&gt;0,(VLOOKUP($B88,'[1]Engag Pup'!$A$10:$G$109,7,FALSE))," ")</f>
        <v xml:space="preserve"> </v>
      </c>
      <c r="E88" s="26" t="str">
        <f>IF(B88&gt;0,(VLOOKUP($B88,'[1]Engag Pup'!$A$10:$G$109,3,FALSE))," ")</f>
        <v xml:space="preserve"> </v>
      </c>
      <c r="F88" s="27" t="str">
        <f>IF(B88&gt;0,(VLOOKUP($B88,'[1]Engag Pup'!$A$10:$G$109,4,FALSE))," ")</f>
        <v xml:space="preserve"> </v>
      </c>
      <c r="G88" s="28" t="str">
        <f>IF(B88&gt;0,(VLOOKUP($B88,'[1]Engag Pup'!$A$10:$G$109,5,FALSE))," ")</f>
        <v xml:space="preserve"> </v>
      </c>
      <c r="H88" s="29" t="str">
        <f>IF(B88&gt;0,(VLOOKUP($B88,'[1]Engag Pup'!$A$10:$G$109,6,FALSE))," ")</f>
        <v xml:space="preserve"> </v>
      </c>
      <c r="I88" s="30"/>
      <c r="J88" s="29" t="str">
        <f>IF(B88&gt;0,(VLOOKUP($B88,'[1]Engag Pup'!$A$10:$I$109,9,FALSE))," ")</f>
        <v xml:space="preserve"> </v>
      </c>
      <c r="K88" s="37" t="str">
        <f t="shared" si="5"/>
        <v xml:space="preserve"> </v>
      </c>
      <c r="L88" s="31" t="str">
        <f>IF(COUNTIF($G$10:$G88,G88)&lt;2,$G88," ")</f>
        <v xml:space="preserve"> </v>
      </c>
      <c r="M88" s="32">
        <f t="shared" si="6"/>
        <v>79</v>
      </c>
      <c r="N88" s="31" t="str">
        <f>IF(COUNTIF($G$10:$G88,I88)&lt;3,$G88," ")</f>
        <v xml:space="preserve"> </v>
      </c>
      <c r="O88" s="33">
        <f t="shared" si="7"/>
        <v>79</v>
      </c>
      <c r="P88" s="33" t="str">
        <f t="shared" si="8"/>
        <v/>
      </c>
      <c r="Q88" s="33">
        <f t="shared" si="9"/>
        <v>1000</v>
      </c>
    </row>
    <row r="89" spans="1:17" ht="13.5" x14ac:dyDescent="0.25">
      <c r="A89" s="23">
        <v>80</v>
      </c>
      <c r="B89" s="23"/>
      <c r="C89" s="24" t="e">
        <f>IF(A89&gt;0,(VLOOKUP($A89,'[1]Engag Pre'!$A$10:$G$74,3,FALSE))," ")</f>
        <v>#N/A</v>
      </c>
      <c r="D89" s="25" t="str">
        <f>IF(B89&gt;0,(VLOOKUP($B89,'[1]Engag Pup'!$A$10:$G$109,7,FALSE))," ")</f>
        <v xml:space="preserve"> </v>
      </c>
      <c r="E89" s="26" t="str">
        <f>IF(B89&gt;0,(VLOOKUP($B89,'[1]Engag Pup'!$A$10:$G$109,3,FALSE))," ")</f>
        <v xml:space="preserve"> </v>
      </c>
      <c r="F89" s="27" t="str">
        <f>IF(B89&gt;0,(VLOOKUP($B89,'[1]Engag Pup'!$A$10:$G$109,4,FALSE))," ")</f>
        <v xml:space="preserve"> </v>
      </c>
      <c r="G89" s="28" t="str">
        <f>IF(B89&gt;0,(VLOOKUP($B89,'[1]Engag Pup'!$A$10:$G$109,5,FALSE))," ")</f>
        <v xml:space="preserve"> </v>
      </c>
      <c r="H89" s="29" t="str">
        <f>IF(B89&gt;0,(VLOOKUP($B89,'[1]Engag Pup'!$A$10:$G$109,6,FALSE))," ")</f>
        <v xml:space="preserve"> </v>
      </c>
      <c r="I89" s="30"/>
      <c r="J89" s="29" t="str">
        <f>IF(B89&gt;0,(VLOOKUP($B89,'[1]Engag Pup'!$A$10:$I$109,9,FALSE))," ")</f>
        <v xml:space="preserve"> </v>
      </c>
      <c r="K89" s="37" t="str">
        <f t="shared" si="5"/>
        <v xml:space="preserve"> </v>
      </c>
      <c r="L89" s="31" t="str">
        <f>IF(COUNTIF($G$10:$G89,G89)&lt;2,$G89," ")</f>
        <v xml:space="preserve"> </v>
      </c>
      <c r="M89" s="32">
        <f t="shared" si="6"/>
        <v>80</v>
      </c>
      <c r="N89" s="31" t="str">
        <f>IF(COUNTIF($G$10:$G89,I89)&lt;3,$G89," ")</f>
        <v xml:space="preserve"> </v>
      </c>
      <c r="O89" s="33">
        <f t="shared" si="7"/>
        <v>80</v>
      </c>
      <c r="P89" s="33" t="str">
        <f t="shared" si="8"/>
        <v/>
      </c>
      <c r="Q89" s="33">
        <f t="shared" si="9"/>
        <v>1000</v>
      </c>
    </row>
    <row r="90" spans="1:17" ht="13.5" x14ac:dyDescent="0.25">
      <c r="A90" s="23">
        <v>81</v>
      </c>
      <c r="B90" s="23"/>
      <c r="C90" s="24" t="e">
        <f>IF(A90&gt;0,(VLOOKUP($A90,'[1]Engag Pre'!$A$10:$G$74,3,FALSE))," ")</f>
        <v>#N/A</v>
      </c>
      <c r="D90" s="25" t="str">
        <f>IF(B90&gt;0,(VLOOKUP($B90,'[1]Engag Pup'!$A$10:$G$109,7,FALSE))," ")</f>
        <v xml:space="preserve"> </v>
      </c>
      <c r="E90" s="26" t="str">
        <f>IF(B90&gt;0,(VLOOKUP($B90,'[1]Engag Pup'!$A$10:$G$109,3,FALSE))," ")</f>
        <v xml:space="preserve"> </v>
      </c>
      <c r="F90" s="27" t="str">
        <f>IF(B90&gt;0,(VLOOKUP($B90,'[1]Engag Pup'!$A$10:$G$109,4,FALSE))," ")</f>
        <v xml:space="preserve"> </v>
      </c>
      <c r="G90" s="28" t="str">
        <f>IF(B90&gt;0,(VLOOKUP($B90,'[1]Engag Pup'!$A$10:$G$109,5,FALSE))," ")</f>
        <v xml:space="preserve"> </v>
      </c>
      <c r="H90" s="29" t="str">
        <f>IF(B90&gt;0,(VLOOKUP($B90,'[1]Engag Pup'!$A$10:$G$109,6,FALSE))," ")</f>
        <v xml:space="preserve"> </v>
      </c>
      <c r="I90" s="30"/>
      <c r="J90" s="29" t="str">
        <f>IF(B90&gt;0,(VLOOKUP($B90,'[1]Engag Pup'!$A$10:$I$109,9,FALSE))," ")</f>
        <v xml:space="preserve"> </v>
      </c>
      <c r="K90" s="37" t="str">
        <f t="shared" si="5"/>
        <v xml:space="preserve"> </v>
      </c>
      <c r="L90" s="31" t="str">
        <f>IF(COUNTIF($G$10:$G90,G90)&lt;2,$G90," ")</f>
        <v xml:space="preserve"> </v>
      </c>
      <c r="M90" s="32">
        <f t="shared" si="6"/>
        <v>81</v>
      </c>
      <c r="N90" s="31" t="str">
        <f>IF(COUNTIF($G$10:$G90,I90)&lt;3,$G90," ")</f>
        <v xml:space="preserve"> </v>
      </c>
      <c r="O90" s="33">
        <f t="shared" si="7"/>
        <v>81</v>
      </c>
      <c r="P90" s="33" t="str">
        <f t="shared" si="8"/>
        <v/>
      </c>
      <c r="Q90" s="33">
        <f t="shared" si="9"/>
        <v>1000</v>
      </c>
    </row>
    <row r="91" spans="1:17" ht="13.5" x14ac:dyDescent="0.25">
      <c r="A91" s="23">
        <v>82</v>
      </c>
      <c r="B91" s="23"/>
      <c r="C91" s="24" t="e">
        <f>IF(A91&gt;0,(VLOOKUP($A91,'[1]Engag Pre'!$A$10:$G$74,3,FALSE))," ")</f>
        <v>#N/A</v>
      </c>
      <c r="D91" s="25" t="str">
        <f>IF(B91&gt;0,(VLOOKUP($B91,'[1]Engag Pup'!$A$10:$G$109,7,FALSE))," ")</f>
        <v xml:space="preserve"> </v>
      </c>
      <c r="E91" s="26" t="str">
        <f>IF(B91&gt;0,(VLOOKUP($B91,'[1]Engag Pup'!$A$10:$G$109,3,FALSE))," ")</f>
        <v xml:space="preserve"> </v>
      </c>
      <c r="F91" s="27" t="str">
        <f>IF(B91&gt;0,(VLOOKUP($B91,'[1]Engag Pup'!$A$10:$G$109,4,FALSE))," ")</f>
        <v xml:space="preserve"> </v>
      </c>
      <c r="G91" s="28" t="str">
        <f>IF(B91&gt;0,(VLOOKUP($B91,'[1]Engag Pup'!$A$10:$G$109,5,FALSE))," ")</f>
        <v xml:space="preserve"> </v>
      </c>
      <c r="H91" s="29" t="str">
        <f>IF(B91&gt;0,(VLOOKUP($B91,'[1]Engag Pup'!$A$10:$G$109,6,FALSE))," ")</f>
        <v xml:space="preserve"> </v>
      </c>
      <c r="I91" s="30"/>
      <c r="J91" s="29" t="str">
        <f>IF(B91&gt;0,(VLOOKUP($B91,'[1]Engag Pup'!$A$10:$I$109,9,FALSE))," ")</f>
        <v xml:space="preserve"> </v>
      </c>
      <c r="K91" s="37" t="str">
        <f t="shared" si="5"/>
        <v xml:space="preserve"> </v>
      </c>
      <c r="L91" s="31" t="str">
        <f>IF(COUNTIF($G$10:$G91,G91)&lt;2,$G91," ")</f>
        <v xml:space="preserve"> </v>
      </c>
      <c r="M91" s="32">
        <f t="shared" si="6"/>
        <v>82</v>
      </c>
      <c r="N91" s="31" t="str">
        <f>IF(COUNTIF($G$10:$G91,I91)&lt;3,$G91," ")</f>
        <v xml:space="preserve"> </v>
      </c>
      <c r="O91" s="33">
        <f t="shared" si="7"/>
        <v>82</v>
      </c>
      <c r="P91" s="33" t="str">
        <f t="shared" si="8"/>
        <v/>
      </c>
      <c r="Q91" s="33">
        <f t="shared" si="9"/>
        <v>1000</v>
      </c>
    </row>
    <row r="92" spans="1:17" ht="13.5" x14ac:dyDescent="0.25">
      <c r="A92" s="23">
        <v>83</v>
      </c>
      <c r="B92" s="23"/>
      <c r="C92" s="24" t="e">
        <f>IF(A92&gt;0,(VLOOKUP($A92,'[1]Engag Pre'!$A$10:$G$74,3,FALSE))," ")</f>
        <v>#N/A</v>
      </c>
      <c r="D92" s="25" t="str">
        <f>IF(B92&gt;0,(VLOOKUP($B92,'[1]Engag Pup'!$A$10:$G$109,7,FALSE))," ")</f>
        <v xml:space="preserve"> </v>
      </c>
      <c r="E92" s="26" t="str">
        <f>IF(B92&gt;0,(VLOOKUP($B92,'[1]Engag Pup'!$A$10:$G$109,3,FALSE))," ")</f>
        <v xml:space="preserve"> </v>
      </c>
      <c r="F92" s="27" t="str">
        <f>IF(B92&gt;0,(VLOOKUP($B92,'[1]Engag Pup'!$A$10:$G$109,4,FALSE))," ")</f>
        <v xml:space="preserve"> </v>
      </c>
      <c r="G92" s="28" t="str">
        <f>IF(B92&gt;0,(VLOOKUP($B92,'[1]Engag Pup'!$A$10:$G$109,5,FALSE))," ")</f>
        <v xml:space="preserve"> </v>
      </c>
      <c r="H92" s="29" t="str">
        <f>IF(B92&gt;0,(VLOOKUP($B92,'[1]Engag Pup'!$A$10:$G$109,6,FALSE))," ")</f>
        <v xml:space="preserve"> </v>
      </c>
      <c r="I92" s="30"/>
      <c r="J92" s="29" t="str">
        <f>IF(B92&gt;0,(VLOOKUP($B92,'[1]Engag Pup'!$A$10:$I$109,9,FALSE))," ")</f>
        <v xml:space="preserve"> </v>
      </c>
      <c r="K92" s="37" t="str">
        <f t="shared" si="5"/>
        <v xml:space="preserve"> </v>
      </c>
      <c r="L92" s="31" t="str">
        <f>IF(COUNTIF($G$10:$G92,G92)&lt;2,$G92," ")</f>
        <v xml:space="preserve"> </v>
      </c>
      <c r="M92" s="32">
        <f t="shared" si="6"/>
        <v>83</v>
      </c>
      <c r="N92" s="31" t="str">
        <f>IF(COUNTIF($G$10:$G92,I92)&lt;3,$G92," ")</f>
        <v xml:space="preserve"> </v>
      </c>
      <c r="O92" s="33">
        <f t="shared" si="7"/>
        <v>83</v>
      </c>
      <c r="P92" s="33" t="str">
        <f t="shared" si="8"/>
        <v/>
      </c>
      <c r="Q92" s="33">
        <f t="shared" si="9"/>
        <v>1000</v>
      </c>
    </row>
    <row r="93" spans="1:17" ht="13.5" x14ac:dyDescent="0.25">
      <c r="A93" s="23">
        <v>84</v>
      </c>
      <c r="B93" s="23"/>
      <c r="C93" s="24" t="e">
        <f>IF(A93&gt;0,(VLOOKUP($A93,'[1]Engag Pre'!$A$10:$G$74,3,FALSE))," ")</f>
        <v>#N/A</v>
      </c>
      <c r="D93" s="25" t="str">
        <f>IF(B93&gt;0,(VLOOKUP($B93,'[1]Engag Pup'!$A$10:$G$109,7,FALSE))," ")</f>
        <v xml:space="preserve"> </v>
      </c>
      <c r="E93" s="26" t="str">
        <f>IF(B93&gt;0,(VLOOKUP($B93,'[1]Engag Pup'!$A$10:$G$109,3,FALSE))," ")</f>
        <v xml:space="preserve"> </v>
      </c>
      <c r="F93" s="27" t="str">
        <f>IF(B93&gt;0,(VLOOKUP($B93,'[1]Engag Pup'!$A$10:$G$109,4,FALSE))," ")</f>
        <v xml:space="preserve"> </v>
      </c>
      <c r="G93" s="28" t="str">
        <f>IF(B93&gt;0,(VLOOKUP($B93,'[1]Engag Pup'!$A$10:$G$109,5,FALSE))," ")</f>
        <v xml:space="preserve"> </v>
      </c>
      <c r="H93" s="29" t="str">
        <f>IF(B93&gt;0,(VLOOKUP($B93,'[1]Engag Pup'!$A$10:$G$109,6,FALSE))," ")</f>
        <v xml:space="preserve"> </v>
      </c>
      <c r="I93" s="30"/>
      <c r="J93" s="29" t="str">
        <f>IF(B93&gt;0,(VLOOKUP($B93,'[1]Engag Pup'!$A$10:$I$109,9,FALSE))," ")</f>
        <v xml:space="preserve"> </v>
      </c>
      <c r="K93" s="37" t="str">
        <f t="shared" si="5"/>
        <v xml:space="preserve"> </v>
      </c>
      <c r="L93" s="31" t="str">
        <f>IF(COUNTIF($G$10:$G93,G93)&lt;2,$G93," ")</f>
        <v xml:space="preserve"> </v>
      </c>
      <c r="M93" s="32">
        <f t="shared" si="6"/>
        <v>84</v>
      </c>
      <c r="N93" s="31" t="str">
        <f>IF(COUNTIF($G$10:$G93,I93)&lt;3,$G93," ")</f>
        <v xml:space="preserve"> </v>
      </c>
      <c r="O93" s="33">
        <f t="shared" si="7"/>
        <v>84</v>
      </c>
      <c r="P93" s="33" t="str">
        <f t="shared" si="8"/>
        <v/>
      </c>
      <c r="Q93" s="33">
        <f t="shared" si="9"/>
        <v>1000</v>
      </c>
    </row>
    <row r="94" spans="1:17" ht="13.5" x14ac:dyDescent="0.25">
      <c r="A94" s="23">
        <v>85</v>
      </c>
      <c r="B94" s="23"/>
      <c r="C94" s="24" t="e">
        <f>IF(A94&gt;0,(VLOOKUP($A94,'[1]Engag Pre'!$A$10:$G$74,3,FALSE))," ")</f>
        <v>#N/A</v>
      </c>
      <c r="D94" s="25" t="str">
        <f>IF(B94&gt;0,(VLOOKUP($B94,'[1]Engag Pup'!$A$10:$G$109,7,FALSE))," ")</f>
        <v xml:space="preserve"> </v>
      </c>
      <c r="E94" s="26" t="str">
        <f>IF(B94&gt;0,(VLOOKUP($B94,'[1]Engag Pup'!$A$10:$G$109,3,FALSE))," ")</f>
        <v xml:space="preserve"> </v>
      </c>
      <c r="F94" s="27" t="str">
        <f>IF(B94&gt;0,(VLOOKUP($B94,'[1]Engag Pup'!$A$10:$G$109,4,FALSE))," ")</f>
        <v xml:space="preserve"> </v>
      </c>
      <c r="G94" s="28" t="str">
        <f>IF(B94&gt;0,(VLOOKUP($B94,'[1]Engag Pup'!$A$10:$G$109,5,FALSE))," ")</f>
        <v xml:space="preserve"> </v>
      </c>
      <c r="H94" s="29" t="str">
        <f>IF(B94&gt;0,(VLOOKUP($B94,'[1]Engag Pup'!$A$10:$G$109,6,FALSE))," ")</f>
        <v xml:space="preserve"> </v>
      </c>
      <c r="I94" s="30"/>
      <c r="J94" s="29" t="str">
        <f>IF(B94&gt;0,(VLOOKUP($B94,'[1]Engag Pup'!$A$10:$I$109,9,FALSE))," ")</f>
        <v xml:space="preserve"> </v>
      </c>
      <c r="K94" s="37" t="str">
        <f t="shared" si="5"/>
        <v xml:space="preserve"> </v>
      </c>
      <c r="L94" s="31" t="str">
        <f>IF(COUNTIF($G$10:$G94,G94)&lt;2,$G94," ")</f>
        <v xml:space="preserve"> </v>
      </c>
      <c r="M94" s="32">
        <f t="shared" si="6"/>
        <v>85</v>
      </c>
      <c r="N94" s="31" t="str">
        <f>IF(COUNTIF($G$10:$G94,I94)&lt;3,$G94," ")</f>
        <v xml:space="preserve"> </v>
      </c>
      <c r="O94" s="33">
        <f t="shared" si="7"/>
        <v>85</v>
      </c>
      <c r="P94" s="33" t="str">
        <f t="shared" si="8"/>
        <v/>
      </c>
      <c r="Q94" s="33">
        <f t="shared" si="9"/>
        <v>1000</v>
      </c>
    </row>
    <row r="95" spans="1:17" ht="13.5" x14ac:dyDescent="0.25">
      <c r="A95" s="23">
        <v>86</v>
      </c>
      <c r="B95" s="23"/>
      <c r="C95" s="24" t="e">
        <f>IF(A95&gt;0,(VLOOKUP($A95,'[1]Engag Pre'!$A$10:$G$74,3,FALSE))," ")</f>
        <v>#N/A</v>
      </c>
      <c r="D95" s="25" t="str">
        <f>IF(B95&gt;0,(VLOOKUP($B95,'[1]Engag Pup'!$A$10:$G$109,7,FALSE))," ")</f>
        <v xml:space="preserve"> </v>
      </c>
      <c r="E95" s="26" t="str">
        <f>IF(B95&gt;0,(VLOOKUP($B95,'[1]Engag Pup'!$A$10:$G$109,3,FALSE))," ")</f>
        <v xml:space="preserve"> </v>
      </c>
      <c r="F95" s="27" t="str">
        <f>IF(B95&gt;0,(VLOOKUP($B95,'[1]Engag Pup'!$A$10:$G$109,4,FALSE))," ")</f>
        <v xml:space="preserve"> </v>
      </c>
      <c r="G95" s="28" t="str">
        <f>IF(B95&gt;0,(VLOOKUP($B95,'[1]Engag Pup'!$A$10:$G$109,5,FALSE))," ")</f>
        <v xml:space="preserve"> </v>
      </c>
      <c r="H95" s="29" t="str">
        <f>IF(B95&gt;0,(VLOOKUP($B95,'[1]Engag Pup'!$A$10:$G$109,6,FALSE))," ")</f>
        <v xml:space="preserve"> </v>
      </c>
      <c r="I95" s="30"/>
      <c r="J95" s="29" t="str">
        <f>IF(B95&gt;0,(VLOOKUP($B95,'[1]Engag Pup'!$A$10:$I$109,9,FALSE))," ")</f>
        <v xml:space="preserve"> </v>
      </c>
      <c r="K95" s="37" t="str">
        <f t="shared" si="5"/>
        <v xml:space="preserve"> </v>
      </c>
      <c r="L95" s="31" t="str">
        <f>IF(COUNTIF($G$10:$G95,G95)&lt;2,$G95," ")</f>
        <v xml:space="preserve"> </v>
      </c>
      <c r="M95" s="32">
        <f t="shared" si="6"/>
        <v>86</v>
      </c>
      <c r="N95" s="31" t="str">
        <f>IF(COUNTIF($G$10:$G95,I95)&lt;3,$G95," ")</f>
        <v xml:space="preserve"> </v>
      </c>
      <c r="O95" s="33">
        <f t="shared" si="7"/>
        <v>86</v>
      </c>
      <c r="P95" s="33" t="str">
        <f t="shared" si="8"/>
        <v/>
      </c>
      <c r="Q95" s="33">
        <f t="shared" si="9"/>
        <v>1000</v>
      </c>
    </row>
    <row r="96" spans="1:17" ht="13.5" x14ac:dyDescent="0.25">
      <c r="A96" s="23">
        <v>87</v>
      </c>
      <c r="B96" s="23"/>
      <c r="C96" s="24" t="e">
        <f>IF(A96&gt;0,(VLOOKUP($A96,'[1]Engag Pre'!$A$10:$G$74,3,FALSE))," ")</f>
        <v>#N/A</v>
      </c>
      <c r="D96" s="25" t="str">
        <f>IF(B96&gt;0,(VLOOKUP($B96,'[1]Engag Pup'!$A$10:$G$109,7,FALSE))," ")</f>
        <v xml:space="preserve"> </v>
      </c>
      <c r="E96" s="26" t="str">
        <f>IF(B96&gt;0,(VLOOKUP($B96,'[1]Engag Pup'!$A$10:$G$109,3,FALSE))," ")</f>
        <v xml:space="preserve"> </v>
      </c>
      <c r="F96" s="27" t="str">
        <f>IF(B96&gt;0,(VLOOKUP($B96,'[1]Engag Pup'!$A$10:$G$109,4,FALSE))," ")</f>
        <v xml:space="preserve"> </v>
      </c>
      <c r="G96" s="28" t="str">
        <f>IF(B96&gt;0,(VLOOKUP($B96,'[1]Engag Pup'!$A$10:$G$109,5,FALSE))," ")</f>
        <v xml:space="preserve"> </v>
      </c>
      <c r="H96" s="29" t="str">
        <f>IF(B96&gt;0,(VLOOKUP($B96,'[1]Engag Pup'!$A$10:$G$109,6,FALSE))," ")</f>
        <v xml:space="preserve"> </v>
      </c>
      <c r="I96" s="30"/>
      <c r="J96" s="29" t="str">
        <f>IF(B96&gt;0,(VLOOKUP($B96,'[1]Engag Pup'!$A$10:$I$109,9,FALSE))," ")</f>
        <v xml:space="preserve"> </v>
      </c>
      <c r="K96" s="37" t="str">
        <f t="shared" si="5"/>
        <v xml:space="preserve"> </v>
      </c>
      <c r="L96" s="31" t="str">
        <f>IF(COUNTIF($G$10:$G96,G96)&lt;2,$G96," ")</f>
        <v xml:space="preserve"> </v>
      </c>
      <c r="M96" s="32">
        <f t="shared" si="6"/>
        <v>87</v>
      </c>
      <c r="N96" s="31" t="str">
        <f>IF(COUNTIF($G$10:$G96,I96)&lt;3,$G96," ")</f>
        <v xml:space="preserve"> </v>
      </c>
      <c r="O96" s="33">
        <f t="shared" si="7"/>
        <v>87</v>
      </c>
      <c r="P96" s="33" t="str">
        <f t="shared" si="8"/>
        <v/>
      </c>
      <c r="Q96" s="33">
        <f t="shared" si="9"/>
        <v>1000</v>
      </c>
    </row>
    <row r="97" spans="1:17" ht="13.5" x14ac:dyDescent="0.25">
      <c r="A97" s="23">
        <v>88</v>
      </c>
      <c r="B97" s="23"/>
      <c r="C97" s="24" t="e">
        <f>IF(A97&gt;0,(VLOOKUP($A97,'[1]Engag Pre'!$A$10:$G$74,3,FALSE))," ")</f>
        <v>#N/A</v>
      </c>
      <c r="D97" s="25" t="str">
        <f>IF(B97&gt;0,(VLOOKUP($B97,'[1]Engag Pup'!$A$10:$G$109,7,FALSE))," ")</f>
        <v xml:space="preserve"> </v>
      </c>
      <c r="E97" s="26" t="str">
        <f>IF(B97&gt;0,(VLOOKUP($B97,'[1]Engag Pup'!$A$10:$G$109,3,FALSE))," ")</f>
        <v xml:space="preserve"> </v>
      </c>
      <c r="F97" s="27" t="str">
        <f>IF(B97&gt;0,(VLOOKUP($B97,'[1]Engag Pup'!$A$10:$G$109,4,FALSE))," ")</f>
        <v xml:space="preserve"> </v>
      </c>
      <c r="G97" s="28" t="str">
        <f>IF(B97&gt;0,(VLOOKUP($B97,'[1]Engag Pup'!$A$10:$G$109,5,FALSE))," ")</f>
        <v xml:space="preserve"> </v>
      </c>
      <c r="H97" s="29" t="str">
        <f>IF(B97&gt;0,(VLOOKUP($B97,'[1]Engag Pup'!$A$10:$G$109,6,FALSE))," ")</f>
        <v xml:space="preserve"> </v>
      </c>
      <c r="I97" s="30"/>
      <c r="J97" s="29" t="str">
        <f>IF(B97&gt;0,(VLOOKUP($B97,'[1]Engag Pup'!$A$10:$I$109,9,FALSE))," ")</f>
        <v xml:space="preserve"> </v>
      </c>
      <c r="K97" s="37" t="str">
        <f t="shared" si="5"/>
        <v xml:space="preserve"> </v>
      </c>
      <c r="L97" s="31" t="str">
        <f>IF(COUNTIF($G$10:$G97,G97)&lt;2,$G97," ")</f>
        <v xml:space="preserve"> </v>
      </c>
      <c r="M97" s="32">
        <f t="shared" si="6"/>
        <v>88</v>
      </c>
      <c r="N97" s="31" t="str">
        <f>IF(COUNTIF($G$10:$G97,I97)&lt;3,$G97," ")</f>
        <v xml:space="preserve"> </v>
      </c>
      <c r="O97" s="33">
        <f t="shared" si="7"/>
        <v>88</v>
      </c>
      <c r="P97" s="33" t="str">
        <f t="shared" si="8"/>
        <v/>
      </c>
      <c r="Q97" s="33">
        <f t="shared" si="9"/>
        <v>1000</v>
      </c>
    </row>
    <row r="98" spans="1:17" ht="13.5" x14ac:dyDescent="0.25">
      <c r="A98" s="23">
        <v>89</v>
      </c>
      <c r="B98" s="23"/>
      <c r="C98" s="24" t="e">
        <f>IF(A98&gt;0,(VLOOKUP($A98,'[1]Engag Pre'!$A$10:$G$74,3,FALSE))," ")</f>
        <v>#N/A</v>
      </c>
      <c r="D98" s="25" t="str">
        <f>IF(B98&gt;0,(VLOOKUP($B98,'[1]Engag Pup'!$A$10:$G$109,7,FALSE))," ")</f>
        <v xml:space="preserve"> </v>
      </c>
      <c r="E98" s="26" t="str">
        <f>IF(B98&gt;0,(VLOOKUP($B98,'[1]Engag Pup'!$A$10:$G$109,3,FALSE))," ")</f>
        <v xml:space="preserve"> </v>
      </c>
      <c r="F98" s="27" t="str">
        <f>IF(B98&gt;0,(VLOOKUP($B98,'[1]Engag Pup'!$A$10:$G$109,4,FALSE))," ")</f>
        <v xml:space="preserve"> </v>
      </c>
      <c r="G98" s="28" t="str">
        <f>IF(B98&gt;0,(VLOOKUP($B98,'[1]Engag Pup'!$A$10:$G$109,5,FALSE))," ")</f>
        <v xml:space="preserve"> </v>
      </c>
      <c r="H98" s="29" t="str">
        <f>IF(B98&gt;0,(VLOOKUP($B98,'[1]Engag Pup'!$A$10:$G$109,6,FALSE))," ")</f>
        <v xml:space="preserve"> </v>
      </c>
      <c r="I98" s="30"/>
      <c r="J98" s="29" t="str">
        <f>IF(B98&gt;0,(VLOOKUP($B98,'[1]Engag Pup'!$A$10:$I$109,9,FALSE))," ")</f>
        <v xml:space="preserve"> </v>
      </c>
      <c r="K98" s="37" t="str">
        <f t="shared" si="5"/>
        <v xml:space="preserve"> </v>
      </c>
      <c r="L98" s="31" t="str">
        <f>IF(COUNTIF($G$10:$G98,G98)&lt;2,$G98," ")</f>
        <v xml:space="preserve"> </v>
      </c>
      <c r="M98" s="32">
        <f t="shared" si="6"/>
        <v>89</v>
      </c>
      <c r="N98" s="31" t="str">
        <f>IF(COUNTIF($G$10:$G98,I98)&lt;3,$G98," ")</f>
        <v xml:space="preserve"> </v>
      </c>
      <c r="O98" s="33">
        <f t="shared" si="7"/>
        <v>89</v>
      </c>
      <c r="P98" s="33" t="str">
        <f t="shared" si="8"/>
        <v/>
      </c>
      <c r="Q98" s="33">
        <f t="shared" si="9"/>
        <v>1000</v>
      </c>
    </row>
    <row r="99" spans="1:17" ht="13.5" x14ac:dyDescent="0.25">
      <c r="A99" s="23">
        <v>90</v>
      </c>
      <c r="B99" s="23"/>
      <c r="C99" s="24" t="e">
        <f>IF(A99&gt;0,(VLOOKUP($A99,'[1]Engag Pre'!$A$10:$G$74,3,FALSE))," ")</f>
        <v>#N/A</v>
      </c>
      <c r="D99" s="25" t="str">
        <f>IF(B99&gt;0,(VLOOKUP($B99,'[1]Engag Pup'!$A$10:$G$109,7,FALSE))," ")</f>
        <v xml:space="preserve"> </v>
      </c>
      <c r="E99" s="26" t="str">
        <f>IF(B99&gt;0,(VLOOKUP($B99,'[1]Engag Pup'!$A$10:$G$109,3,FALSE))," ")</f>
        <v xml:space="preserve"> </v>
      </c>
      <c r="F99" s="27" t="str">
        <f>IF(B99&gt;0,(VLOOKUP($B99,'[1]Engag Pup'!$A$10:$G$109,4,FALSE))," ")</f>
        <v xml:space="preserve"> </v>
      </c>
      <c r="G99" s="28" t="str">
        <f>IF(B99&gt;0,(VLOOKUP($B99,'[1]Engag Pup'!$A$10:$G$109,5,FALSE))," ")</f>
        <v xml:space="preserve"> </v>
      </c>
      <c r="H99" s="29" t="str">
        <f>IF(B99&gt;0,(VLOOKUP($B99,'[1]Engag Pup'!$A$10:$G$109,6,FALSE))," ")</f>
        <v xml:space="preserve"> </v>
      </c>
      <c r="I99" s="30"/>
      <c r="J99" s="29" t="str">
        <f>IF(B99&gt;0,(VLOOKUP($B99,'[1]Engag Pup'!$A$10:$I$109,9,FALSE))," ")</f>
        <v xml:space="preserve"> </v>
      </c>
      <c r="K99" s="37" t="str">
        <f t="shared" si="5"/>
        <v xml:space="preserve"> </v>
      </c>
      <c r="L99" s="31" t="str">
        <f>IF(COUNTIF($G$10:$G99,G99)&lt;2,$G99," ")</f>
        <v xml:space="preserve"> </v>
      </c>
      <c r="M99" s="32">
        <f t="shared" si="6"/>
        <v>90</v>
      </c>
      <c r="N99" s="31" t="str">
        <f>IF(COUNTIF($G$10:$G99,I99)&lt;3,$G99," ")</f>
        <v xml:space="preserve"> </v>
      </c>
      <c r="O99" s="33">
        <f t="shared" si="7"/>
        <v>90</v>
      </c>
      <c r="P99" s="33" t="str">
        <f t="shared" si="8"/>
        <v/>
      </c>
      <c r="Q99" s="33">
        <f t="shared" si="9"/>
        <v>1000</v>
      </c>
    </row>
    <row r="100" spans="1:17" ht="13.5" x14ac:dyDescent="0.25">
      <c r="A100" s="23">
        <v>91</v>
      </c>
      <c r="B100" s="23"/>
      <c r="C100" s="24" t="e">
        <f>IF(A100&gt;0,(VLOOKUP($A100,'[1]Engag Pre'!$A$10:$G$74,3,FALSE))," ")</f>
        <v>#N/A</v>
      </c>
      <c r="D100" s="25" t="str">
        <f>IF(B100&gt;0,(VLOOKUP($B100,'[1]Engag Pup'!$A$10:$G$109,7,FALSE))," ")</f>
        <v xml:space="preserve"> </v>
      </c>
      <c r="E100" s="26" t="str">
        <f>IF(B100&gt;0,(VLOOKUP($B100,'[1]Engag Pup'!$A$10:$G$109,3,FALSE))," ")</f>
        <v xml:space="preserve"> </v>
      </c>
      <c r="F100" s="27" t="str">
        <f>IF(B100&gt;0,(VLOOKUP($B100,'[1]Engag Pup'!$A$10:$G$109,4,FALSE))," ")</f>
        <v xml:space="preserve"> </v>
      </c>
      <c r="G100" s="28" t="str">
        <f>IF(B100&gt;0,(VLOOKUP($B100,'[1]Engag Pup'!$A$10:$G$109,5,FALSE))," ")</f>
        <v xml:space="preserve"> </v>
      </c>
      <c r="H100" s="29" t="str">
        <f>IF(B100&gt;0,(VLOOKUP($B100,'[1]Engag Pup'!$A$10:$G$109,6,FALSE))," ")</f>
        <v xml:space="preserve"> </v>
      </c>
      <c r="I100" s="30"/>
      <c r="J100" s="29" t="str">
        <f>IF(B100&gt;0,(VLOOKUP($B100,'[1]Engag Pup'!$A$10:$I$109,9,FALSE))," ")</f>
        <v xml:space="preserve"> </v>
      </c>
      <c r="K100" s="37" t="str">
        <f t="shared" si="5"/>
        <v xml:space="preserve"> </v>
      </c>
      <c r="L100" s="31" t="str">
        <f>IF(COUNTIF($G$10:$G100,G100)&lt;2,$G100," ")</f>
        <v xml:space="preserve"> </v>
      </c>
      <c r="M100" s="32">
        <f t="shared" si="6"/>
        <v>91</v>
      </c>
      <c r="N100" s="31" t="str">
        <f>IF(COUNTIF($G$10:$G100,I100)&lt;3,$G100," ")</f>
        <v xml:space="preserve"> </v>
      </c>
      <c r="O100" s="33">
        <f t="shared" si="7"/>
        <v>91</v>
      </c>
      <c r="P100" s="33" t="str">
        <f t="shared" si="8"/>
        <v/>
      </c>
      <c r="Q100" s="33">
        <f t="shared" si="9"/>
        <v>1000</v>
      </c>
    </row>
    <row r="101" spans="1:17" ht="13.5" x14ac:dyDescent="0.25">
      <c r="A101" s="23">
        <v>92</v>
      </c>
      <c r="B101" s="23"/>
      <c r="C101" s="24" t="e">
        <f>IF(A101&gt;0,(VLOOKUP($A101,'[1]Engag Pre'!$A$10:$G$74,3,FALSE))," ")</f>
        <v>#N/A</v>
      </c>
      <c r="D101" s="25" t="str">
        <f>IF(B101&gt;0,(VLOOKUP($B101,'[1]Engag Pup'!$A$10:$G$109,7,FALSE))," ")</f>
        <v xml:space="preserve"> </v>
      </c>
      <c r="E101" s="26" t="str">
        <f>IF(B101&gt;0,(VLOOKUP($B101,'[1]Engag Pup'!$A$10:$G$109,3,FALSE))," ")</f>
        <v xml:space="preserve"> </v>
      </c>
      <c r="F101" s="27" t="str">
        <f>IF(B101&gt;0,(VLOOKUP($B101,'[1]Engag Pup'!$A$10:$G$109,4,FALSE))," ")</f>
        <v xml:space="preserve"> </v>
      </c>
      <c r="G101" s="28" t="str">
        <f>IF(B101&gt;0,(VLOOKUP($B101,'[1]Engag Pup'!$A$10:$G$109,5,FALSE))," ")</f>
        <v xml:space="preserve"> </v>
      </c>
      <c r="H101" s="29" t="str">
        <f>IF(B101&gt;0,(VLOOKUP($B101,'[1]Engag Pup'!$A$10:$G$109,6,FALSE))," ")</f>
        <v xml:space="preserve"> </v>
      </c>
      <c r="I101" s="30"/>
      <c r="J101" s="29" t="str">
        <f>IF(B101&gt;0,(VLOOKUP($B101,'[1]Engag Pup'!$A$10:$I$109,9,FALSE))," ")</f>
        <v xml:space="preserve"> </v>
      </c>
      <c r="K101" s="37" t="str">
        <f t="shared" si="5"/>
        <v xml:space="preserve"> </v>
      </c>
      <c r="L101" s="31" t="str">
        <f>IF(COUNTIF($G$10:$G101,G101)&lt;2,$G101," ")</f>
        <v xml:space="preserve"> </v>
      </c>
      <c r="M101" s="32">
        <f t="shared" si="6"/>
        <v>92</v>
      </c>
      <c r="N101" s="31" t="str">
        <f>IF(COUNTIF($G$10:$G101,I101)&lt;3,$G101," ")</f>
        <v xml:space="preserve"> </v>
      </c>
      <c r="O101" s="33">
        <f t="shared" si="7"/>
        <v>92</v>
      </c>
      <c r="P101" s="33" t="str">
        <f t="shared" si="8"/>
        <v/>
      </c>
      <c r="Q101" s="33">
        <f t="shared" si="9"/>
        <v>1000</v>
      </c>
    </row>
    <row r="102" spans="1:17" ht="13.5" x14ac:dyDescent="0.25">
      <c r="A102" s="23">
        <v>93</v>
      </c>
      <c r="B102" s="23"/>
      <c r="C102" s="24" t="e">
        <f>IF(A102&gt;0,(VLOOKUP($A102,'[1]Engag Pre'!$A$10:$G$74,3,FALSE))," ")</f>
        <v>#N/A</v>
      </c>
      <c r="D102" s="25" t="str">
        <f>IF(B102&gt;0,(VLOOKUP($B102,'[1]Engag Pup'!$A$10:$G$109,7,FALSE))," ")</f>
        <v xml:space="preserve"> </v>
      </c>
      <c r="E102" s="26" t="str">
        <f>IF(B102&gt;0,(VLOOKUP($B102,'[1]Engag Pup'!$A$10:$G$109,3,FALSE))," ")</f>
        <v xml:space="preserve"> </v>
      </c>
      <c r="F102" s="27" t="str">
        <f>IF(B102&gt;0,(VLOOKUP($B102,'[1]Engag Pup'!$A$10:$G$109,4,FALSE))," ")</f>
        <v xml:space="preserve"> </v>
      </c>
      <c r="G102" s="28" t="str">
        <f>IF(B102&gt;0,(VLOOKUP($B102,'[1]Engag Pup'!$A$10:$G$109,5,FALSE))," ")</f>
        <v xml:space="preserve"> </v>
      </c>
      <c r="H102" s="29" t="str">
        <f>IF(B102&gt;0,(VLOOKUP($B102,'[1]Engag Pup'!$A$10:$G$109,6,FALSE))," ")</f>
        <v xml:space="preserve"> </v>
      </c>
      <c r="I102" s="30"/>
      <c r="J102" s="29" t="str">
        <f>IF(B102&gt;0,(VLOOKUP($B102,'[1]Engag Pup'!$A$10:$I$109,9,FALSE))," ")</f>
        <v xml:space="preserve"> </v>
      </c>
      <c r="K102" s="37" t="str">
        <f t="shared" si="5"/>
        <v xml:space="preserve"> </v>
      </c>
      <c r="L102" s="31" t="str">
        <f>IF(COUNTIF($G$10:$G102,G102)&lt;2,$G102," ")</f>
        <v xml:space="preserve"> </v>
      </c>
      <c r="M102" s="32">
        <f t="shared" si="6"/>
        <v>93</v>
      </c>
      <c r="N102" s="31" t="str">
        <f>IF(COUNTIF($G$10:$G102,I102)&lt;3,$G102," ")</f>
        <v xml:space="preserve"> </v>
      </c>
      <c r="O102" s="33">
        <f t="shared" si="7"/>
        <v>93</v>
      </c>
      <c r="P102" s="33" t="str">
        <f t="shared" si="8"/>
        <v/>
      </c>
      <c r="Q102" s="33">
        <f t="shared" si="9"/>
        <v>1000</v>
      </c>
    </row>
    <row r="103" spans="1:17" ht="13.5" x14ac:dyDescent="0.25">
      <c r="A103" s="23">
        <v>94</v>
      </c>
      <c r="B103" s="23"/>
      <c r="C103" s="24" t="e">
        <f>IF(A103&gt;0,(VLOOKUP($A103,'[1]Engag Pre'!$A$10:$G$74,3,FALSE))," ")</f>
        <v>#N/A</v>
      </c>
      <c r="D103" s="25" t="str">
        <f>IF(B103&gt;0,(VLOOKUP($B103,'[1]Engag Pup'!$A$10:$G$109,7,FALSE))," ")</f>
        <v xml:space="preserve"> </v>
      </c>
      <c r="E103" s="26" t="str">
        <f>IF(B103&gt;0,(VLOOKUP($B103,'[1]Engag Pup'!$A$10:$G$109,3,FALSE))," ")</f>
        <v xml:space="preserve"> </v>
      </c>
      <c r="F103" s="27" t="str">
        <f>IF(B103&gt;0,(VLOOKUP($B103,'[1]Engag Pup'!$A$10:$G$109,4,FALSE))," ")</f>
        <v xml:space="preserve"> </v>
      </c>
      <c r="G103" s="28" t="str">
        <f>IF(B103&gt;0,(VLOOKUP($B103,'[1]Engag Pup'!$A$10:$G$109,5,FALSE))," ")</f>
        <v xml:space="preserve"> </v>
      </c>
      <c r="H103" s="29" t="str">
        <f>IF(B103&gt;0,(VLOOKUP($B103,'[1]Engag Pup'!$A$10:$G$109,6,FALSE))," ")</f>
        <v xml:space="preserve"> </v>
      </c>
      <c r="I103" s="30"/>
      <c r="J103" s="29" t="str">
        <f>IF(B103&gt;0,(VLOOKUP($B103,'[1]Engag Pup'!$A$10:$I$109,9,FALSE))," ")</f>
        <v xml:space="preserve"> </v>
      </c>
      <c r="K103" s="37" t="str">
        <f t="shared" si="5"/>
        <v xml:space="preserve"> </v>
      </c>
      <c r="L103" s="31" t="str">
        <f>IF(COUNTIF($G$10:$G103,G103)&lt;2,$G103," ")</f>
        <v xml:space="preserve"> </v>
      </c>
      <c r="M103" s="32">
        <f t="shared" si="6"/>
        <v>94</v>
      </c>
      <c r="N103" s="31" t="str">
        <f>IF(COUNTIF($G$10:$G103,I103)&lt;3,$G103," ")</f>
        <v xml:space="preserve"> </v>
      </c>
      <c r="O103" s="33">
        <f t="shared" si="7"/>
        <v>94</v>
      </c>
      <c r="P103" s="33" t="str">
        <f t="shared" si="8"/>
        <v/>
      </c>
      <c r="Q103" s="33">
        <f t="shared" si="9"/>
        <v>1000</v>
      </c>
    </row>
    <row r="104" spans="1:17" ht="13.5" x14ac:dyDescent="0.25">
      <c r="A104" s="23">
        <v>95</v>
      </c>
      <c r="B104" s="23"/>
      <c r="C104" s="24" t="e">
        <f>IF(A104&gt;0,(VLOOKUP($A104,'[1]Engag Pre'!$A$10:$G$74,3,FALSE))," ")</f>
        <v>#N/A</v>
      </c>
      <c r="D104" s="25" t="str">
        <f>IF(B104&gt;0,(VLOOKUP($B104,'[1]Engag Pup'!$A$10:$G$109,7,FALSE))," ")</f>
        <v xml:space="preserve"> </v>
      </c>
      <c r="E104" s="26" t="str">
        <f>IF(B104&gt;0,(VLOOKUP($B104,'[1]Engag Pup'!$A$10:$G$109,3,FALSE))," ")</f>
        <v xml:space="preserve"> </v>
      </c>
      <c r="F104" s="27" t="str">
        <f>IF(B104&gt;0,(VLOOKUP($B104,'[1]Engag Pup'!$A$10:$G$109,4,FALSE))," ")</f>
        <v xml:space="preserve"> </v>
      </c>
      <c r="G104" s="28" t="str">
        <f>IF(B104&gt;0,(VLOOKUP($B104,'[1]Engag Pup'!$A$10:$G$109,5,FALSE))," ")</f>
        <v xml:space="preserve"> </v>
      </c>
      <c r="H104" s="29" t="str">
        <f>IF(B104&gt;0,(VLOOKUP($B104,'[1]Engag Pup'!$A$10:$G$109,6,FALSE))," ")</f>
        <v xml:space="preserve"> </v>
      </c>
      <c r="I104" s="30"/>
      <c r="J104" s="29" t="str">
        <f>IF(B104&gt;0,(VLOOKUP($B104,'[1]Engag Pup'!$A$10:$I$109,9,FALSE))," ")</f>
        <v xml:space="preserve"> </v>
      </c>
      <c r="K104" s="37" t="str">
        <f t="shared" si="5"/>
        <v xml:space="preserve"> </v>
      </c>
      <c r="L104" s="31" t="str">
        <f>IF(COUNTIF($G$10:$G104,G104)&lt;2,$G104," ")</f>
        <v xml:space="preserve"> </v>
      </c>
      <c r="M104" s="32">
        <f t="shared" si="6"/>
        <v>95</v>
      </c>
      <c r="N104" s="31" t="str">
        <f>IF(COUNTIF($G$10:$G104,I104)&lt;3,$G104," ")</f>
        <v xml:space="preserve"> </v>
      </c>
      <c r="O104" s="33">
        <f t="shared" si="7"/>
        <v>95</v>
      </c>
      <c r="P104" s="33" t="str">
        <f t="shared" si="8"/>
        <v/>
      </c>
      <c r="Q104" s="33">
        <f t="shared" si="9"/>
        <v>1000</v>
      </c>
    </row>
    <row r="105" spans="1:17" ht="13.5" x14ac:dyDescent="0.25">
      <c r="A105" s="23">
        <v>96</v>
      </c>
      <c r="B105" s="23"/>
      <c r="C105" s="24" t="e">
        <f>IF(A105&gt;0,(VLOOKUP($A105,'[1]Engag Pre'!$A$10:$G$74,3,FALSE))," ")</f>
        <v>#N/A</v>
      </c>
      <c r="D105" s="25" t="str">
        <f>IF(B105&gt;0,(VLOOKUP($B105,'[1]Engag Pup'!$A$10:$G$109,7,FALSE))," ")</f>
        <v xml:space="preserve"> </v>
      </c>
      <c r="E105" s="26" t="str">
        <f>IF(B105&gt;0,(VLOOKUP($B105,'[1]Engag Pup'!$A$10:$G$109,3,FALSE))," ")</f>
        <v xml:space="preserve"> </v>
      </c>
      <c r="F105" s="27" t="str">
        <f>IF(B105&gt;0,(VLOOKUP($B105,'[1]Engag Pup'!$A$10:$G$109,4,FALSE))," ")</f>
        <v xml:space="preserve"> </v>
      </c>
      <c r="G105" s="28" t="str">
        <f>IF(B105&gt;0,(VLOOKUP($B105,'[1]Engag Pup'!$A$10:$G$109,5,FALSE))," ")</f>
        <v xml:space="preserve"> </v>
      </c>
      <c r="H105" s="29" t="str">
        <f>IF(B105&gt;0,(VLOOKUP($B105,'[1]Engag Pup'!$A$10:$G$109,6,FALSE))," ")</f>
        <v xml:space="preserve"> </v>
      </c>
      <c r="I105" s="30"/>
      <c r="J105" s="29" t="str">
        <f>IF(B105&gt;0,(VLOOKUP($B105,'[1]Engag Pup'!$A$10:$I$109,9,FALSE))," ")</f>
        <v xml:space="preserve"> </v>
      </c>
      <c r="K105" s="37" t="str">
        <f t="shared" si="5"/>
        <v xml:space="preserve"> </v>
      </c>
      <c r="L105" s="31" t="str">
        <f>IF(COUNTIF($G$10:$G105,G105)&lt;2,$G105," ")</f>
        <v xml:space="preserve"> </v>
      </c>
      <c r="M105" s="32">
        <f t="shared" si="6"/>
        <v>96</v>
      </c>
      <c r="N105" s="31" t="str">
        <f>IF(COUNTIF($G$10:$G105,I105)&lt;3,$G105," ")</f>
        <v xml:space="preserve"> </v>
      </c>
      <c r="O105" s="33">
        <f t="shared" si="7"/>
        <v>96</v>
      </c>
      <c r="P105" s="33" t="str">
        <f t="shared" si="8"/>
        <v/>
      </c>
      <c r="Q105" s="33">
        <f t="shared" si="9"/>
        <v>1000</v>
      </c>
    </row>
    <row r="106" spans="1:17" ht="13.5" x14ac:dyDescent="0.25">
      <c r="A106" s="23">
        <v>97</v>
      </c>
      <c r="B106" s="23"/>
      <c r="C106" s="24" t="e">
        <f>IF(A106&gt;0,(VLOOKUP($A106,'[1]Engag Pre'!$A$10:$G$74,3,FALSE))," ")</f>
        <v>#N/A</v>
      </c>
      <c r="D106" s="25" t="str">
        <f>IF(B106&gt;0,(VLOOKUP($B106,'[1]Engag Pup'!$A$10:$G$109,7,FALSE))," ")</f>
        <v xml:space="preserve"> </v>
      </c>
      <c r="E106" s="26" t="str">
        <f>IF(B106&gt;0,(VLOOKUP($B106,'[1]Engag Pup'!$A$10:$G$109,3,FALSE))," ")</f>
        <v xml:space="preserve"> </v>
      </c>
      <c r="F106" s="27" t="str">
        <f>IF(B106&gt;0,(VLOOKUP($B106,'[1]Engag Pup'!$A$10:$G$109,4,FALSE))," ")</f>
        <v xml:space="preserve"> </v>
      </c>
      <c r="G106" s="28" t="str">
        <f>IF(B106&gt;0,(VLOOKUP($B106,'[1]Engag Pup'!$A$10:$G$109,5,FALSE))," ")</f>
        <v xml:space="preserve"> </v>
      </c>
      <c r="H106" s="29" t="str">
        <f>IF(B106&gt;0,(VLOOKUP($B106,'[1]Engag Pup'!$A$10:$G$109,6,FALSE))," ")</f>
        <v xml:space="preserve"> </v>
      </c>
      <c r="I106" s="30"/>
      <c r="J106" s="29" t="str">
        <f>IF(B106&gt;0,(VLOOKUP($B106,'[1]Engag Pup'!$A$10:$I$109,9,FALSE))," ")</f>
        <v xml:space="preserve"> </v>
      </c>
      <c r="K106" s="37" t="str">
        <f t="shared" si="5"/>
        <v xml:space="preserve"> </v>
      </c>
      <c r="L106" s="31" t="str">
        <f>IF(COUNTIF($G$10:$G106,G106)&lt;2,$G106," ")</f>
        <v xml:space="preserve"> </v>
      </c>
      <c r="M106" s="32">
        <f t="shared" si="6"/>
        <v>97</v>
      </c>
      <c r="N106" s="31" t="str">
        <f>IF(COUNTIF($G$10:$G106,I106)&lt;3,$G106," ")</f>
        <v xml:space="preserve"> </v>
      </c>
      <c r="O106" s="33">
        <f t="shared" si="7"/>
        <v>97</v>
      </c>
      <c r="P106" s="33" t="str">
        <f t="shared" si="8"/>
        <v/>
      </c>
      <c r="Q106" s="33">
        <f t="shared" si="9"/>
        <v>1000</v>
      </c>
    </row>
    <row r="107" spans="1:17" ht="13.5" x14ac:dyDescent="0.25">
      <c r="A107" s="23">
        <v>98</v>
      </c>
      <c r="B107" s="23"/>
      <c r="C107" s="24" t="e">
        <f>IF(A107&gt;0,(VLOOKUP($A107,'[1]Engag Pre'!$A$10:$G$74,3,FALSE))," ")</f>
        <v>#N/A</v>
      </c>
      <c r="D107" s="25" t="str">
        <f>IF(B107&gt;0,(VLOOKUP($B107,'[1]Engag Pup'!$A$10:$G$109,7,FALSE))," ")</f>
        <v xml:space="preserve"> </v>
      </c>
      <c r="E107" s="26" t="str">
        <f>IF(B107&gt;0,(VLOOKUP($B107,'[1]Engag Pup'!$A$10:$G$109,3,FALSE))," ")</f>
        <v xml:space="preserve"> </v>
      </c>
      <c r="F107" s="27" t="str">
        <f>IF(B107&gt;0,(VLOOKUP($B107,'[1]Engag Pup'!$A$10:$G$109,4,FALSE))," ")</f>
        <v xml:space="preserve"> </v>
      </c>
      <c r="G107" s="28" t="str">
        <f>IF(B107&gt;0,(VLOOKUP($B107,'[1]Engag Pup'!$A$10:$G$109,5,FALSE))," ")</f>
        <v xml:space="preserve"> </v>
      </c>
      <c r="H107" s="29" t="str">
        <f>IF(B107&gt;0,(VLOOKUP($B107,'[1]Engag Pup'!$A$10:$G$109,6,FALSE))," ")</f>
        <v xml:space="preserve"> </v>
      </c>
      <c r="I107" s="30"/>
      <c r="J107" s="29" t="str">
        <f>IF(B107&gt;0,(VLOOKUP($B107,'[1]Engag Pup'!$A$10:$I$109,9,FALSE))," ")</f>
        <v xml:space="preserve"> </v>
      </c>
      <c r="K107" s="37" t="str">
        <f t="shared" si="5"/>
        <v xml:space="preserve"> </v>
      </c>
      <c r="L107" s="31" t="str">
        <f>IF(COUNTIF($G$10:$G107,G107)&lt;2,$G107," ")</f>
        <v xml:space="preserve"> </v>
      </c>
      <c r="M107" s="32">
        <f t="shared" si="6"/>
        <v>98</v>
      </c>
      <c r="N107" s="31" t="str">
        <f>IF(COUNTIF($G$10:$G107,I107)&lt;3,$G107," ")</f>
        <v xml:space="preserve"> </v>
      </c>
      <c r="O107" s="33">
        <f t="shared" si="7"/>
        <v>98</v>
      </c>
      <c r="P107" s="33" t="str">
        <f t="shared" si="8"/>
        <v/>
      </c>
      <c r="Q107" s="33">
        <f t="shared" si="9"/>
        <v>1000</v>
      </c>
    </row>
    <row r="108" spans="1:17" ht="13.5" x14ac:dyDescent="0.25">
      <c r="A108" s="23">
        <v>99</v>
      </c>
      <c r="B108" s="23"/>
      <c r="C108" s="24" t="e">
        <f>IF(A108&gt;0,(VLOOKUP($A108,'[1]Engag Pre'!$A$10:$G$74,3,FALSE))," ")</f>
        <v>#N/A</v>
      </c>
      <c r="D108" s="25" t="str">
        <f>IF(B108&gt;0,(VLOOKUP($B108,'[1]Engag Pup'!$A$10:$G$109,7,FALSE))," ")</f>
        <v xml:space="preserve"> </v>
      </c>
      <c r="E108" s="26" t="str">
        <f>IF(B108&gt;0,(VLOOKUP($B108,'[1]Engag Pup'!$A$10:$G$109,3,FALSE))," ")</f>
        <v xml:space="preserve"> </v>
      </c>
      <c r="F108" s="27" t="str">
        <f>IF(B108&gt;0,(VLOOKUP($B108,'[1]Engag Pup'!$A$10:$G$109,4,FALSE))," ")</f>
        <v xml:space="preserve"> </v>
      </c>
      <c r="G108" s="28" t="str">
        <f>IF(B108&gt;0,(VLOOKUP($B108,'[1]Engag Pup'!$A$10:$G$109,5,FALSE))," ")</f>
        <v xml:space="preserve"> </v>
      </c>
      <c r="H108" s="29" t="str">
        <f>IF(B108&gt;0,(VLOOKUP($B108,'[1]Engag Pup'!$A$10:$G$109,6,FALSE))," ")</f>
        <v xml:space="preserve"> </v>
      </c>
      <c r="I108" s="30"/>
      <c r="J108" s="29" t="str">
        <f>IF(B108&gt;0,(VLOOKUP($B108,'[1]Engag Pup'!$A$10:$I$109,9,FALSE))," ")</f>
        <v xml:space="preserve"> </v>
      </c>
      <c r="K108" s="37" t="str">
        <f t="shared" si="5"/>
        <v xml:space="preserve"> </v>
      </c>
      <c r="L108" s="31" t="str">
        <f>IF(COUNTIF($G$10:$G108,G108)&lt;2,$G108," ")</f>
        <v xml:space="preserve"> </v>
      </c>
      <c r="M108" s="32">
        <f t="shared" si="6"/>
        <v>99</v>
      </c>
      <c r="N108" s="31" t="str">
        <f>IF(COUNTIF($G$10:$G108,I108)&lt;3,$G108," ")</f>
        <v xml:space="preserve"> </v>
      </c>
      <c r="O108" s="33">
        <f t="shared" si="7"/>
        <v>99</v>
      </c>
      <c r="P108" s="33" t="str">
        <f t="shared" si="8"/>
        <v/>
      </c>
      <c r="Q108" s="33">
        <f t="shared" si="9"/>
        <v>1000</v>
      </c>
    </row>
    <row r="109" spans="1:17" ht="14.25" thickBot="1" x14ac:dyDescent="0.3">
      <c r="A109" s="23">
        <v>100</v>
      </c>
      <c r="B109" s="23"/>
      <c r="C109" s="24" t="e">
        <f>IF(A109&gt;0,(VLOOKUP($A109,'[1]Engag Pre'!$A$10:$G$74,3,FALSE))," ")</f>
        <v>#N/A</v>
      </c>
      <c r="D109" s="25" t="str">
        <f>IF(B109&gt;0,(VLOOKUP($B109,'[1]Engag Pup'!$A$10:$G$109,7,FALSE))," ")</f>
        <v xml:space="preserve"> </v>
      </c>
      <c r="E109" s="26" t="str">
        <f>IF(B109&gt;0,(VLOOKUP($B109,'[1]Engag Pup'!$A$10:$G$109,3,FALSE))," ")</f>
        <v xml:space="preserve"> </v>
      </c>
      <c r="F109" s="27" t="str">
        <f>IF(B109&gt;0,(VLOOKUP($B109,'[1]Engag Pup'!$A$10:$G$109,4,FALSE))," ")</f>
        <v xml:space="preserve"> </v>
      </c>
      <c r="G109" s="28" t="str">
        <f>IF(B109&gt;0,(VLOOKUP($B109,'[1]Engag Pup'!$A$10:$G$109,5,FALSE))," ")</f>
        <v xml:space="preserve"> </v>
      </c>
      <c r="H109" s="29" t="str">
        <f>IF(B109&gt;0,(VLOOKUP($B109,'[1]Engag Pup'!$A$10:$G$109,6,FALSE))," ")</f>
        <v xml:space="preserve"> </v>
      </c>
      <c r="I109" s="30"/>
      <c r="J109" s="29" t="str">
        <f>IF(B109&gt;0,(VLOOKUP($B109,'[1]Engag Pup'!$A$10:$I$109,9,FALSE))," ")</f>
        <v xml:space="preserve"> </v>
      </c>
      <c r="K109" s="37" t="str">
        <f t="shared" si="5"/>
        <v xml:space="preserve"> </v>
      </c>
      <c r="L109" s="31" t="str">
        <f>IF(COUNTIF($G$10:$G109,G109)&lt;2,$G109," ")</f>
        <v xml:space="preserve"> </v>
      </c>
      <c r="M109" s="32">
        <f t="shared" si="6"/>
        <v>100</v>
      </c>
      <c r="N109" s="31" t="str">
        <f>IF(COUNTIF($G$10:$G109,I109)&lt;3,$G109," ")</f>
        <v xml:space="preserve"> </v>
      </c>
      <c r="O109" s="33">
        <f t="shared" si="7"/>
        <v>100</v>
      </c>
      <c r="P109" s="33" t="str">
        <f t="shared" si="8"/>
        <v/>
      </c>
      <c r="Q109" s="33">
        <f t="shared" si="9"/>
        <v>1000</v>
      </c>
    </row>
    <row r="110" spans="1:17" ht="15.75" thickBot="1" x14ac:dyDescent="0.3">
      <c r="A110" s="17" t="s">
        <v>31</v>
      </c>
      <c r="B110" s="18"/>
      <c r="C110" s="18"/>
      <c r="D110" s="18"/>
      <c r="E110" s="18"/>
      <c r="F110" s="18"/>
      <c r="G110" s="18"/>
      <c r="H110" s="18"/>
      <c r="I110" s="19"/>
      <c r="J110" s="36"/>
    </row>
    <row r="111" spans="1:17" ht="12.75" x14ac:dyDescent="0.2">
      <c r="A111" s="20" t="s">
        <v>13</v>
      </c>
      <c r="B111" s="20" t="s">
        <v>14</v>
      </c>
      <c r="C111" s="21" t="s">
        <v>15</v>
      </c>
      <c r="D111" s="21" t="s">
        <v>16</v>
      </c>
      <c r="E111" s="21" t="s">
        <v>17</v>
      </c>
      <c r="F111" s="21" t="s">
        <v>18</v>
      </c>
      <c r="G111" s="21" t="s">
        <v>19</v>
      </c>
      <c r="H111" s="21" t="s">
        <v>20</v>
      </c>
      <c r="I111" s="20" t="s">
        <v>21</v>
      </c>
      <c r="J111" s="20" t="s">
        <v>22</v>
      </c>
    </row>
    <row r="112" spans="1:17" ht="13.5" x14ac:dyDescent="0.25">
      <c r="A112" s="23">
        <v>1</v>
      </c>
      <c r="B112" s="23"/>
      <c r="C112" s="24" t="e">
        <f>IF(A112&gt;0,(VLOOKUP($A10,'[1]Engag Pre'!$A$10:$G$74,3,FALSE))," ")</f>
        <v>#N/A</v>
      </c>
      <c r="D112" s="25" t="str">
        <f>IF(B112&gt;0,(VLOOKUP($B112,'[1]Engag Pup'!$A$10:$G$109,7,FALSE))," ")</f>
        <v xml:space="preserve"> </v>
      </c>
      <c r="E112" s="26" t="str">
        <f>IF(B112&gt;0,(VLOOKUP($B112,'[1]Engag Pup'!$A$10:$G$109,3,FALSE))," ")</f>
        <v xml:space="preserve"> </v>
      </c>
      <c r="F112" s="27" t="str">
        <f>IF(B112&gt;0,(VLOOKUP($B112,'[1]Engag Pup'!$A$10:$G$109,4,FALSE))," ")</f>
        <v xml:space="preserve"> </v>
      </c>
      <c r="G112" s="28" t="str">
        <f>IF(B112&gt;0,(VLOOKUP($B112,'[1]Engag Pup'!$A$10:$G$109,5,FALSE))," ")</f>
        <v xml:space="preserve"> </v>
      </c>
      <c r="H112" s="29" t="str">
        <f>IF(B112&gt;0,(VLOOKUP($B112,'[1]Engag Pup'!$A$10:$G$109,6,FALSE))," ")</f>
        <v xml:space="preserve"> </v>
      </c>
      <c r="I112" s="38"/>
      <c r="J112" s="29" t="str">
        <f>IF(B112&gt;0,(VLOOKUP($B112,'[1]Engag Pup'!$A$10:$I$109,9,FALSE))," ")</f>
        <v xml:space="preserve"> </v>
      </c>
      <c r="K112" s="37" t="str">
        <f>IF(COUNTIF($B$10:$B$109,B112)&gt;1,"Déjà classé"," ")</f>
        <v xml:space="preserve"> </v>
      </c>
      <c r="L112" s="31" t="str">
        <f>IF(COUNTIF($G$10:$G112,G112)&lt;2,$G112," ")</f>
        <v xml:space="preserve"> </v>
      </c>
      <c r="M112" s="32">
        <f>IF($G$6&lt;5,1000,(IF(L112=G112,A112,"")))</f>
        <v>1</v>
      </c>
      <c r="N112" s="31" t="str">
        <f>IF(COUNTIF($G$10:$G112,I112)&lt;3,$G112," ")</f>
        <v xml:space="preserve"> </v>
      </c>
      <c r="O112" s="33">
        <f>IF(N112=$G112,$A112,"")</f>
        <v>1</v>
      </c>
      <c r="P112" s="33" t="str">
        <f>IF(N112=L112,"",N112)</f>
        <v/>
      </c>
      <c r="Q112" s="33">
        <f>IF($G$6&lt;5,1000,(IF(P112=$G112,$A112,1000)))</f>
        <v>1000</v>
      </c>
    </row>
    <row r="113" spans="1:17" ht="13.5" x14ac:dyDescent="0.25">
      <c r="A113" s="23">
        <v>2</v>
      </c>
      <c r="B113" s="23"/>
      <c r="C113" s="24" t="e">
        <f>IF(A113&gt;0,(VLOOKUP($A11,'[1]Engag Pre'!$A$10:$G$74,3,FALSE))," ")</f>
        <v>#N/A</v>
      </c>
      <c r="D113" s="25" t="str">
        <f>IF(B113&gt;0,(VLOOKUP($B113,'[1]Engag Pup'!$A$10:$G$109,7,FALSE))," ")</f>
        <v xml:space="preserve"> </v>
      </c>
      <c r="E113" s="26" t="str">
        <f>IF(B113&gt;0,(VLOOKUP($B113,'[1]Engag Pup'!$A$10:$G$109,3,FALSE))," ")</f>
        <v xml:space="preserve"> </v>
      </c>
      <c r="F113" s="27" t="str">
        <f>IF(B113&gt;0,(VLOOKUP($B113,'[1]Engag Pup'!$A$10:$G$109,4,FALSE))," ")</f>
        <v xml:space="preserve"> </v>
      </c>
      <c r="G113" s="28" t="str">
        <f>IF(B113&gt;0,(VLOOKUP($B113,'[1]Engag Pup'!$A$10:$G$109,5,FALSE))," ")</f>
        <v xml:space="preserve"> </v>
      </c>
      <c r="H113" s="29" t="str">
        <f>IF(B113&gt;0,(VLOOKUP($B113,'[1]Engag Pup'!$A$10:$G$109,6,FALSE))," ")</f>
        <v xml:space="preserve"> </v>
      </c>
      <c r="I113" s="38"/>
      <c r="J113" s="29" t="str">
        <f>IF(B113&gt;0,(VLOOKUP($B113,'[1]Engag Pup'!$A$10:$I$109,9,FALSE))," ")</f>
        <v xml:space="preserve"> </v>
      </c>
      <c r="K113" s="37" t="str">
        <f t="shared" ref="K113:K176" si="10">IF(COUNTIF($B$10:$B$109,B113)&gt;1,"Déjà classé"," ")</f>
        <v xml:space="preserve"> </v>
      </c>
      <c r="L113" s="31" t="str">
        <f>IF(COUNTIF($G$10:$G113,G113)&lt;2,$G113," ")</f>
        <v xml:space="preserve"> </v>
      </c>
      <c r="M113" s="32">
        <f t="shared" ref="M113:M176" si="11">IF($G$6&lt;5,1000,(IF(L113=G113,A113,"")))</f>
        <v>2</v>
      </c>
      <c r="N113" s="31" t="str">
        <f>IF(COUNTIF($G$10:$G113,I113)&lt;3,$G113," ")</f>
        <v xml:space="preserve"> </v>
      </c>
      <c r="O113" s="33">
        <f t="shared" ref="O113:O176" si="12">IF(N113=$G113,$A113,"")</f>
        <v>2</v>
      </c>
      <c r="P113" s="33" t="str">
        <f t="shared" ref="P113:P176" si="13">IF(N113=L113,"",N113)</f>
        <v/>
      </c>
      <c r="Q113" s="33">
        <f t="shared" ref="Q113:Q176" si="14">IF($G$6&lt;5,1000,(IF(P113=$G113,$A113,1000)))</f>
        <v>1000</v>
      </c>
    </row>
    <row r="114" spans="1:17" ht="13.5" x14ac:dyDescent="0.25">
      <c r="A114" s="23">
        <v>3</v>
      </c>
      <c r="B114" s="23"/>
      <c r="C114" s="24" t="e">
        <f>IF(A114&gt;0,(VLOOKUP($A12,'[1]Engag Pre'!$A$10:$G$74,3,FALSE))," ")</f>
        <v>#N/A</v>
      </c>
      <c r="D114" s="25" t="str">
        <f>IF(B114&gt;0,(VLOOKUP($B114,'[1]Engag Pup'!$A$10:$G$109,7,FALSE))," ")</f>
        <v xml:space="preserve"> </v>
      </c>
      <c r="E114" s="26" t="str">
        <f>IF(B114&gt;0,(VLOOKUP($B114,'[1]Engag Pup'!$A$10:$G$109,3,FALSE))," ")</f>
        <v xml:space="preserve"> </v>
      </c>
      <c r="F114" s="27" t="str">
        <f>IF(B114&gt;0,(VLOOKUP($B114,'[1]Engag Pup'!$A$10:$G$109,4,FALSE))," ")</f>
        <v xml:space="preserve"> </v>
      </c>
      <c r="G114" s="28" t="str">
        <f>IF(B114&gt;0,(VLOOKUP($B114,'[1]Engag Pup'!$A$10:$G$109,5,FALSE))," ")</f>
        <v xml:space="preserve"> </v>
      </c>
      <c r="H114" s="29" t="str">
        <f>IF(B114&gt;0,(VLOOKUP($B114,'[1]Engag Pup'!$A$10:$G$109,6,FALSE))," ")</f>
        <v xml:space="preserve"> </v>
      </c>
      <c r="I114" s="38"/>
      <c r="J114" s="29" t="str">
        <f>IF(B114&gt;0,(VLOOKUP($B114,'[1]Engag Pup'!$A$10:$I$109,9,FALSE))," ")</f>
        <v xml:space="preserve"> </v>
      </c>
      <c r="K114" s="37" t="str">
        <f t="shared" si="10"/>
        <v xml:space="preserve"> </v>
      </c>
      <c r="L114" s="31" t="str">
        <f>IF(COUNTIF($G$10:$G114,G114)&lt;2,$G114," ")</f>
        <v xml:space="preserve"> </v>
      </c>
      <c r="M114" s="32">
        <f t="shared" si="11"/>
        <v>3</v>
      </c>
      <c r="N114" s="31" t="str">
        <f>IF(COUNTIF($G$10:$G114,I114)&lt;3,$G114," ")</f>
        <v xml:space="preserve"> </v>
      </c>
      <c r="O114" s="33">
        <f t="shared" si="12"/>
        <v>3</v>
      </c>
      <c r="P114" s="33" t="str">
        <f t="shared" si="13"/>
        <v/>
      </c>
      <c r="Q114" s="33">
        <f t="shared" si="14"/>
        <v>1000</v>
      </c>
    </row>
    <row r="115" spans="1:17" ht="13.5" x14ac:dyDescent="0.25">
      <c r="A115" s="23">
        <v>4</v>
      </c>
      <c r="B115" s="23"/>
      <c r="C115" s="24" t="e">
        <f>IF(A115&gt;0,(VLOOKUP($A13,'[1]Engag Pre'!$A$10:$G$74,3,FALSE))," ")</f>
        <v>#N/A</v>
      </c>
      <c r="D115" s="25" t="str">
        <f>IF(B115&gt;0,(VLOOKUP($B115,'[1]Engag Pup'!$A$10:$G$109,7,FALSE))," ")</f>
        <v xml:space="preserve"> </v>
      </c>
      <c r="E115" s="26" t="str">
        <f>IF(B115&gt;0,(VLOOKUP($B115,'[1]Engag Pup'!$A$10:$G$109,3,FALSE))," ")</f>
        <v xml:space="preserve"> </v>
      </c>
      <c r="F115" s="27" t="str">
        <f>IF(B115&gt;0,(VLOOKUP($B115,'[1]Engag Pup'!$A$10:$G$109,4,FALSE))," ")</f>
        <v xml:space="preserve"> </v>
      </c>
      <c r="G115" s="28" t="str">
        <f>IF(B115&gt;0,(VLOOKUP($B115,'[1]Engag Pup'!$A$10:$G$109,5,FALSE))," ")</f>
        <v xml:space="preserve"> </v>
      </c>
      <c r="H115" s="29" t="str">
        <f>IF(B115&gt;0,(VLOOKUP($B115,'[1]Engag Pup'!$A$10:$G$109,6,FALSE))," ")</f>
        <v xml:space="preserve"> </v>
      </c>
      <c r="I115" s="38"/>
      <c r="J115" s="29" t="str">
        <f>IF(B115&gt;0,(VLOOKUP($B115,'[1]Engag Pup'!$A$10:$I$109,9,FALSE))," ")</f>
        <v xml:space="preserve"> </v>
      </c>
      <c r="K115" s="37" t="str">
        <f t="shared" si="10"/>
        <v xml:space="preserve"> </v>
      </c>
      <c r="L115" s="31" t="str">
        <f>IF(COUNTIF($G$10:$G115,G115)&lt;2,$G115," ")</f>
        <v xml:space="preserve"> </v>
      </c>
      <c r="M115" s="32">
        <f t="shared" si="11"/>
        <v>4</v>
      </c>
      <c r="N115" s="31" t="str">
        <f>IF(COUNTIF($G$10:$G115,I115)&lt;3,$G115," ")</f>
        <v xml:space="preserve"> </v>
      </c>
      <c r="O115" s="33">
        <f t="shared" si="12"/>
        <v>4</v>
      </c>
      <c r="P115" s="33" t="str">
        <f t="shared" si="13"/>
        <v/>
      </c>
      <c r="Q115" s="33">
        <f t="shared" si="14"/>
        <v>1000</v>
      </c>
    </row>
    <row r="116" spans="1:17" ht="13.5" x14ac:dyDescent="0.25">
      <c r="A116" s="23">
        <v>5</v>
      </c>
      <c r="B116" s="23"/>
      <c r="C116" s="24" t="e">
        <f>IF(A116&gt;0,(VLOOKUP($A14,'[1]Engag Pre'!$A$10:$G$74,3,FALSE))," ")</f>
        <v>#N/A</v>
      </c>
      <c r="D116" s="25" t="str">
        <f>IF(B116&gt;0,(VLOOKUP($B116,'[1]Engag Pup'!$A$10:$G$109,7,FALSE))," ")</f>
        <v xml:space="preserve"> </v>
      </c>
      <c r="E116" s="26" t="str">
        <f>IF(B116&gt;0,(VLOOKUP($B116,'[1]Engag Pup'!$A$10:$G$109,3,FALSE))," ")</f>
        <v xml:space="preserve"> </v>
      </c>
      <c r="F116" s="27" t="str">
        <f>IF(B116&gt;0,(VLOOKUP($B116,'[1]Engag Pup'!$A$10:$G$109,4,FALSE))," ")</f>
        <v xml:space="preserve"> </v>
      </c>
      <c r="G116" s="28" t="str">
        <f>IF(B116&gt;0,(VLOOKUP($B116,'[1]Engag Pup'!$A$10:$G$109,5,FALSE))," ")</f>
        <v xml:space="preserve"> </v>
      </c>
      <c r="H116" s="29" t="str">
        <f>IF(B116&gt;0,(VLOOKUP($B116,'[1]Engag Pup'!$A$10:$G$109,6,FALSE))," ")</f>
        <v xml:space="preserve"> </v>
      </c>
      <c r="I116" s="38"/>
      <c r="J116" s="29" t="str">
        <f>IF(B116&gt;0,(VLOOKUP($B116,'[1]Engag Pup'!$A$10:$I$109,9,FALSE))," ")</f>
        <v xml:space="preserve"> </v>
      </c>
      <c r="K116" s="37" t="str">
        <f t="shared" si="10"/>
        <v xml:space="preserve"> </v>
      </c>
      <c r="L116" s="31" t="str">
        <f>IF(COUNTIF($G$10:$G116,G116)&lt;2,$G116," ")</f>
        <v xml:space="preserve"> </v>
      </c>
      <c r="M116" s="32">
        <f t="shared" si="11"/>
        <v>5</v>
      </c>
      <c r="N116" s="31" t="str">
        <f>IF(COUNTIF($G$10:$G116,I116)&lt;3,$G116," ")</f>
        <v xml:space="preserve"> </v>
      </c>
      <c r="O116" s="33">
        <f t="shared" si="12"/>
        <v>5</v>
      </c>
      <c r="P116" s="33" t="str">
        <f t="shared" si="13"/>
        <v/>
      </c>
      <c r="Q116" s="33">
        <f t="shared" si="14"/>
        <v>1000</v>
      </c>
    </row>
    <row r="117" spans="1:17" ht="13.5" x14ac:dyDescent="0.25">
      <c r="A117" s="23">
        <v>6</v>
      </c>
      <c r="B117" s="23"/>
      <c r="C117" s="24" t="e">
        <f>IF(A117&gt;0,(VLOOKUP($A15,'[1]Engag Pre'!$A$10:$G$74,3,FALSE))," ")</f>
        <v>#N/A</v>
      </c>
      <c r="D117" s="25" t="str">
        <f>IF(B117&gt;0,(VLOOKUP($B117,'[1]Engag Pup'!$A$10:$G$109,7,FALSE))," ")</f>
        <v xml:space="preserve"> </v>
      </c>
      <c r="E117" s="26" t="str">
        <f>IF(B117&gt;0,(VLOOKUP($B117,'[1]Engag Pup'!$A$10:$G$109,3,FALSE))," ")</f>
        <v xml:space="preserve"> </v>
      </c>
      <c r="F117" s="27" t="str">
        <f>IF(B117&gt;0,(VLOOKUP($B117,'[1]Engag Pup'!$A$10:$G$109,4,FALSE))," ")</f>
        <v xml:space="preserve"> </v>
      </c>
      <c r="G117" s="28" t="str">
        <f>IF(B117&gt;0,(VLOOKUP($B117,'[1]Engag Pup'!$A$10:$G$109,5,FALSE))," ")</f>
        <v xml:space="preserve"> </v>
      </c>
      <c r="H117" s="29" t="str">
        <f>IF(B117&gt;0,(VLOOKUP($B117,'[1]Engag Pup'!$A$10:$G$109,6,FALSE))," ")</f>
        <v xml:space="preserve"> </v>
      </c>
      <c r="I117" s="38"/>
      <c r="J117" s="29" t="str">
        <f>IF(B117&gt;0,(VLOOKUP($B117,'[1]Engag Pup'!$A$10:$I$109,9,FALSE))," ")</f>
        <v xml:space="preserve"> </v>
      </c>
      <c r="K117" s="37" t="str">
        <f t="shared" si="10"/>
        <v xml:space="preserve"> </v>
      </c>
      <c r="L117" s="31" t="str">
        <f>IF(COUNTIF($G$10:$G117,G117)&lt;2,$G117," ")</f>
        <v xml:space="preserve"> </v>
      </c>
      <c r="M117" s="32">
        <f t="shared" si="11"/>
        <v>6</v>
      </c>
      <c r="N117" s="31" t="str">
        <f>IF(COUNTIF($G$10:$G117,I117)&lt;3,$G117," ")</f>
        <v xml:space="preserve"> </v>
      </c>
      <c r="O117" s="33">
        <f t="shared" si="12"/>
        <v>6</v>
      </c>
      <c r="P117" s="33" t="str">
        <f t="shared" si="13"/>
        <v/>
      </c>
      <c r="Q117" s="33">
        <f t="shared" si="14"/>
        <v>1000</v>
      </c>
    </row>
    <row r="118" spans="1:17" ht="13.5" x14ac:dyDescent="0.25">
      <c r="A118" s="23">
        <v>7</v>
      </c>
      <c r="B118" s="23"/>
      <c r="C118" s="24" t="e">
        <f>IF(A118&gt;0,(VLOOKUP($A16,'[1]Engag Pre'!$A$10:$G$74,3,FALSE))," ")</f>
        <v>#N/A</v>
      </c>
      <c r="D118" s="25" t="str">
        <f>IF(B118&gt;0,(VLOOKUP($B118,'[1]Engag Pup'!$A$10:$G$109,7,FALSE))," ")</f>
        <v xml:space="preserve"> </v>
      </c>
      <c r="E118" s="26" t="str">
        <f>IF(B118&gt;0,(VLOOKUP($B118,'[1]Engag Pup'!$A$10:$G$109,3,FALSE))," ")</f>
        <v xml:space="preserve"> </v>
      </c>
      <c r="F118" s="27" t="str">
        <f>IF(B118&gt;0,(VLOOKUP($B118,'[1]Engag Pup'!$A$10:$G$109,4,FALSE))," ")</f>
        <v xml:space="preserve"> </v>
      </c>
      <c r="G118" s="28" t="str">
        <f>IF(B118&gt;0,(VLOOKUP($B118,'[1]Engag Pup'!$A$10:$G$109,5,FALSE))," ")</f>
        <v xml:space="preserve"> </v>
      </c>
      <c r="H118" s="29" t="str">
        <f>IF(B118&gt;0,(VLOOKUP($B118,'[1]Engag Pup'!$A$10:$G$109,6,FALSE))," ")</f>
        <v xml:space="preserve"> </v>
      </c>
      <c r="I118" s="38"/>
      <c r="J118" s="29" t="str">
        <f>IF(B118&gt;0,(VLOOKUP($B118,'[1]Engag Pup'!$A$10:$I$109,9,FALSE))," ")</f>
        <v xml:space="preserve"> </v>
      </c>
      <c r="K118" s="37" t="str">
        <f t="shared" si="10"/>
        <v xml:space="preserve"> </v>
      </c>
      <c r="L118" s="31" t="str">
        <f>IF(COUNTIF($G$10:$G118,G118)&lt;2,$G118," ")</f>
        <v xml:space="preserve"> </v>
      </c>
      <c r="M118" s="32">
        <f t="shared" si="11"/>
        <v>7</v>
      </c>
      <c r="N118" s="31" t="str">
        <f>IF(COUNTIF($G$10:$G118,I118)&lt;3,$G118," ")</f>
        <v xml:space="preserve"> </v>
      </c>
      <c r="O118" s="33">
        <f t="shared" si="12"/>
        <v>7</v>
      </c>
      <c r="P118" s="33" t="str">
        <f t="shared" si="13"/>
        <v/>
      </c>
      <c r="Q118" s="33">
        <f t="shared" si="14"/>
        <v>1000</v>
      </c>
    </row>
    <row r="119" spans="1:17" ht="13.5" x14ac:dyDescent="0.25">
      <c r="A119" s="23">
        <v>8</v>
      </c>
      <c r="B119" s="23"/>
      <c r="C119" s="24" t="e">
        <f>IF(A119&gt;0,(VLOOKUP($A17,'[1]Engag Pre'!$A$10:$G$74,3,FALSE))," ")</f>
        <v>#N/A</v>
      </c>
      <c r="D119" s="25" t="str">
        <f>IF(B119&gt;0,(VLOOKUP($B119,'[1]Engag Pup'!$A$10:$G$109,7,FALSE))," ")</f>
        <v xml:space="preserve"> </v>
      </c>
      <c r="E119" s="26" t="str">
        <f>IF(B119&gt;0,(VLOOKUP($B119,'[1]Engag Pup'!$A$10:$G$109,3,FALSE))," ")</f>
        <v xml:space="preserve"> </v>
      </c>
      <c r="F119" s="27" t="str">
        <f>IF(B119&gt;0,(VLOOKUP($B119,'[1]Engag Pup'!$A$10:$G$109,4,FALSE))," ")</f>
        <v xml:space="preserve"> </v>
      </c>
      <c r="G119" s="28" t="str">
        <f>IF(B119&gt;0,(VLOOKUP($B119,'[1]Engag Pup'!$A$10:$G$109,5,FALSE))," ")</f>
        <v xml:space="preserve"> </v>
      </c>
      <c r="H119" s="29" t="str">
        <f>IF(B119&gt;0,(VLOOKUP($B119,'[1]Engag Pup'!$A$10:$G$109,6,FALSE))," ")</f>
        <v xml:space="preserve"> </v>
      </c>
      <c r="I119" s="38"/>
      <c r="J119" s="29" t="str">
        <f>IF(B119&gt;0,(VLOOKUP($B119,'[1]Engag Pup'!$A$10:$I$109,9,FALSE))," ")</f>
        <v xml:space="preserve"> </v>
      </c>
      <c r="K119" s="37" t="str">
        <f t="shared" si="10"/>
        <v xml:space="preserve"> </v>
      </c>
      <c r="L119" s="31" t="str">
        <f>IF(COUNTIF($G$10:$G119,G119)&lt;2,$G119," ")</f>
        <v xml:space="preserve"> </v>
      </c>
      <c r="M119" s="32">
        <f t="shared" si="11"/>
        <v>8</v>
      </c>
      <c r="N119" s="31" t="str">
        <f>IF(COUNTIF($G$10:$G119,I119)&lt;3,$G119," ")</f>
        <v xml:space="preserve"> </v>
      </c>
      <c r="O119" s="33">
        <f t="shared" si="12"/>
        <v>8</v>
      </c>
      <c r="P119" s="33" t="str">
        <f t="shared" si="13"/>
        <v/>
      </c>
      <c r="Q119" s="33">
        <f t="shared" si="14"/>
        <v>1000</v>
      </c>
    </row>
    <row r="120" spans="1:17" ht="13.5" x14ac:dyDescent="0.25">
      <c r="A120" s="23">
        <v>9</v>
      </c>
      <c r="B120" s="23"/>
      <c r="C120" s="24" t="e">
        <f>IF(A120&gt;0,(VLOOKUP($A18,'[1]Engag Pre'!$A$10:$G$74,3,FALSE))," ")</f>
        <v>#N/A</v>
      </c>
      <c r="D120" s="25" t="str">
        <f>IF(B120&gt;0,(VLOOKUP($B120,'[1]Engag Pup'!$A$10:$G$109,7,FALSE))," ")</f>
        <v xml:space="preserve"> </v>
      </c>
      <c r="E120" s="26" t="str">
        <f>IF(B120&gt;0,(VLOOKUP($B120,'[1]Engag Pup'!$A$10:$G$109,3,FALSE))," ")</f>
        <v xml:space="preserve"> </v>
      </c>
      <c r="F120" s="27" t="str">
        <f>IF(B120&gt;0,(VLOOKUP($B120,'[1]Engag Pup'!$A$10:$G$109,4,FALSE))," ")</f>
        <v xml:space="preserve"> </v>
      </c>
      <c r="G120" s="28" t="str">
        <f>IF(B120&gt;0,(VLOOKUP($B120,'[1]Engag Pup'!$A$10:$G$109,5,FALSE))," ")</f>
        <v xml:space="preserve"> </v>
      </c>
      <c r="H120" s="29" t="str">
        <f>IF(B120&gt;0,(VLOOKUP($B120,'[1]Engag Pup'!$A$10:$G$109,6,FALSE))," ")</f>
        <v xml:space="preserve"> </v>
      </c>
      <c r="I120" s="38"/>
      <c r="J120" s="29" t="str">
        <f>IF(B120&gt;0,(VLOOKUP($B120,'[1]Engag Pup'!$A$10:$I$109,9,FALSE))," ")</f>
        <v xml:space="preserve"> </v>
      </c>
      <c r="K120" s="37" t="str">
        <f t="shared" si="10"/>
        <v xml:space="preserve"> </v>
      </c>
      <c r="L120" s="31" t="str">
        <f>IF(COUNTIF($G$10:$G120,G120)&lt;2,$G120," ")</f>
        <v xml:space="preserve"> </v>
      </c>
      <c r="M120" s="32">
        <f t="shared" si="11"/>
        <v>9</v>
      </c>
      <c r="N120" s="31" t="str">
        <f>IF(COUNTIF($G$10:$G120,I120)&lt;3,$G120," ")</f>
        <v xml:space="preserve"> </v>
      </c>
      <c r="O120" s="33">
        <f t="shared" si="12"/>
        <v>9</v>
      </c>
      <c r="P120" s="33" t="str">
        <f t="shared" si="13"/>
        <v/>
      </c>
      <c r="Q120" s="33">
        <f t="shared" si="14"/>
        <v>1000</v>
      </c>
    </row>
    <row r="121" spans="1:17" ht="13.5" x14ac:dyDescent="0.25">
      <c r="A121" s="23">
        <v>10</v>
      </c>
      <c r="B121" s="23"/>
      <c r="C121" s="24" t="e">
        <f>IF(A121&gt;0,(VLOOKUP($A19,'[1]Engag Pre'!$A$10:$G$74,3,FALSE))," ")</f>
        <v>#N/A</v>
      </c>
      <c r="D121" s="25" t="str">
        <f>IF(B121&gt;0,(VLOOKUP($B121,'[1]Engag Pup'!$A$10:$G$109,7,FALSE))," ")</f>
        <v xml:space="preserve"> </v>
      </c>
      <c r="E121" s="26" t="str">
        <f>IF(B121&gt;0,(VLOOKUP($B121,'[1]Engag Pup'!$A$10:$G$109,3,FALSE))," ")</f>
        <v xml:space="preserve"> </v>
      </c>
      <c r="F121" s="27" t="str">
        <f>IF(B121&gt;0,(VLOOKUP($B121,'[1]Engag Pup'!$A$10:$G$109,4,FALSE))," ")</f>
        <v xml:space="preserve"> </v>
      </c>
      <c r="G121" s="28" t="str">
        <f>IF(B121&gt;0,(VLOOKUP($B121,'[1]Engag Pup'!$A$10:$G$109,5,FALSE))," ")</f>
        <v xml:space="preserve"> </v>
      </c>
      <c r="H121" s="29" t="str">
        <f>IF(B121&gt;0,(VLOOKUP($B121,'[1]Engag Pup'!$A$10:$G$109,6,FALSE))," ")</f>
        <v xml:space="preserve"> </v>
      </c>
      <c r="I121" s="38"/>
      <c r="J121" s="29" t="str">
        <f>IF(B121&gt;0,(VLOOKUP($B121,'[1]Engag Pup'!$A$10:$I$109,9,FALSE))," ")</f>
        <v xml:space="preserve"> </v>
      </c>
      <c r="K121" s="37" t="str">
        <f t="shared" si="10"/>
        <v xml:space="preserve"> </v>
      </c>
      <c r="L121" s="31" t="str">
        <f>IF(COUNTIF($G$10:$G121,G121)&lt;2,$G121," ")</f>
        <v xml:space="preserve"> </v>
      </c>
      <c r="M121" s="32">
        <f t="shared" si="11"/>
        <v>10</v>
      </c>
      <c r="N121" s="31" t="str">
        <f>IF(COUNTIF($G$10:$G121,I121)&lt;3,$G121," ")</f>
        <v xml:space="preserve"> </v>
      </c>
      <c r="O121" s="33">
        <f t="shared" si="12"/>
        <v>10</v>
      </c>
      <c r="P121" s="33" t="str">
        <f t="shared" si="13"/>
        <v/>
      </c>
      <c r="Q121" s="33">
        <f t="shared" si="14"/>
        <v>1000</v>
      </c>
    </row>
    <row r="122" spans="1:17" ht="13.5" x14ac:dyDescent="0.25">
      <c r="A122" s="23">
        <v>11</v>
      </c>
      <c r="B122" s="23"/>
      <c r="C122" s="24" t="e">
        <f>IF(A122&gt;0,(VLOOKUP($A20,'[1]Engag Pre'!$A$10:$G$74,3,FALSE))," ")</f>
        <v>#N/A</v>
      </c>
      <c r="D122" s="25" t="str">
        <f>IF(B122&gt;0,(VLOOKUP($B122,'[1]Engag Pup'!$A$10:$G$109,7,FALSE))," ")</f>
        <v xml:space="preserve"> </v>
      </c>
      <c r="E122" s="26" t="str">
        <f>IF(B122&gt;0,(VLOOKUP($B122,'[1]Engag Pup'!$A$10:$G$109,3,FALSE))," ")</f>
        <v xml:space="preserve"> </v>
      </c>
      <c r="F122" s="27" t="str">
        <f>IF(B122&gt;0,(VLOOKUP($B122,'[1]Engag Pup'!$A$10:$G$109,4,FALSE))," ")</f>
        <v xml:space="preserve"> </v>
      </c>
      <c r="G122" s="28" t="str">
        <f>IF(B122&gt;0,(VLOOKUP($B122,'[1]Engag Pup'!$A$10:$G$109,5,FALSE))," ")</f>
        <v xml:space="preserve"> </v>
      </c>
      <c r="H122" s="29" t="str">
        <f>IF(B122&gt;0,(VLOOKUP($B122,'[1]Engag Pup'!$A$10:$G$109,6,FALSE))," ")</f>
        <v xml:space="preserve"> </v>
      </c>
      <c r="I122" s="38"/>
      <c r="J122" s="29" t="str">
        <f>IF(B122&gt;0,(VLOOKUP($B122,'[1]Engag Pup'!$A$10:$I$109,9,FALSE))," ")</f>
        <v xml:space="preserve"> </v>
      </c>
      <c r="K122" s="37" t="str">
        <f t="shared" si="10"/>
        <v xml:space="preserve"> </v>
      </c>
      <c r="L122" s="31" t="str">
        <f>IF(COUNTIF($G$10:$G122,G122)&lt;2,$G122," ")</f>
        <v xml:space="preserve"> </v>
      </c>
      <c r="M122" s="32">
        <f t="shared" si="11"/>
        <v>11</v>
      </c>
      <c r="N122" s="31" t="str">
        <f>IF(COUNTIF($G$10:$G122,I122)&lt;3,$G122," ")</f>
        <v xml:space="preserve"> </v>
      </c>
      <c r="O122" s="33">
        <f t="shared" si="12"/>
        <v>11</v>
      </c>
      <c r="P122" s="33" t="str">
        <f t="shared" si="13"/>
        <v/>
      </c>
      <c r="Q122" s="33">
        <f t="shared" si="14"/>
        <v>1000</v>
      </c>
    </row>
    <row r="123" spans="1:17" ht="13.5" x14ac:dyDescent="0.25">
      <c r="A123" s="23">
        <v>12</v>
      </c>
      <c r="B123" s="23"/>
      <c r="C123" s="24" t="e">
        <f>IF(A123&gt;0,(VLOOKUP($A21,'[1]Engag Pre'!$A$10:$G$74,3,FALSE))," ")</f>
        <v>#N/A</v>
      </c>
      <c r="D123" s="25" t="str">
        <f>IF(B123&gt;0,(VLOOKUP($B123,'[1]Engag Pup'!$A$10:$G$109,7,FALSE))," ")</f>
        <v xml:space="preserve"> </v>
      </c>
      <c r="E123" s="26" t="str">
        <f>IF(B123&gt;0,(VLOOKUP($B123,'[1]Engag Pup'!$A$10:$G$109,3,FALSE))," ")</f>
        <v xml:space="preserve"> </v>
      </c>
      <c r="F123" s="27" t="str">
        <f>IF(B123&gt;0,(VLOOKUP($B123,'[1]Engag Pup'!$A$10:$G$109,4,FALSE))," ")</f>
        <v xml:space="preserve"> </v>
      </c>
      <c r="G123" s="28" t="str">
        <f>IF(B123&gt;0,(VLOOKUP($B123,'[1]Engag Pup'!$A$10:$G$109,5,FALSE))," ")</f>
        <v xml:space="preserve"> </v>
      </c>
      <c r="H123" s="29" t="str">
        <f>IF(B123&gt;0,(VLOOKUP($B123,'[1]Engag Pup'!$A$10:$G$109,6,FALSE))," ")</f>
        <v xml:space="preserve"> </v>
      </c>
      <c r="I123" s="38"/>
      <c r="J123" s="29" t="str">
        <f>IF(B123&gt;0,(VLOOKUP($B123,'[1]Engag Pup'!$A$10:$I$109,9,FALSE))," ")</f>
        <v xml:space="preserve"> </v>
      </c>
      <c r="K123" s="37" t="str">
        <f t="shared" si="10"/>
        <v xml:space="preserve"> </v>
      </c>
      <c r="L123" s="31" t="str">
        <f>IF(COUNTIF($G$10:$G123,G123)&lt;2,$G123," ")</f>
        <v xml:space="preserve"> </v>
      </c>
      <c r="M123" s="32">
        <f t="shared" si="11"/>
        <v>12</v>
      </c>
      <c r="N123" s="31" t="str">
        <f>IF(COUNTIF($G$10:$G123,I123)&lt;3,$G123," ")</f>
        <v xml:space="preserve"> </v>
      </c>
      <c r="O123" s="33">
        <f t="shared" si="12"/>
        <v>12</v>
      </c>
      <c r="P123" s="33" t="str">
        <f t="shared" si="13"/>
        <v/>
      </c>
      <c r="Q123" s="33">
        <f t="shared" si="14"/>
        <v>1000</v>
      </c>
    </row>
    <row r="124" spans="1:17" ht="13.5" x14ac:dyDescent="0.25">
      <c r="A124" s="23">
        <v>13</v>
      </c>
      <c r="B124" s="23"/>
      <c r="C124" s="24" t="e">
        <f>IF(A124&gt;0,(VLOOKUP($A22,'[1]Engag Pre'!$A$10:$G$74,3,FALSE))," ")</f>
        <v>#N/A</v>
      </c>
      <c r="D124" s="25" t="str">
        <f>IF(B124&gt;0,(VLOOKUP($B124,'[1]Engag Pup'!$A$10:$G$109,7,FALSE))," ")</f>
        <v xml:space="preserve"> </v>
      </c>
      <c r="E124" s="26" t="str">
        <f>IF(B124&gt;0,(VLOOKUP($B124,'[1]Engag Pup'!$A$10:$G$109,3,FALSE))," ")</f>
        <v xml:space="preserve"> </v>
      </c>
      <c r="F124" s="27" t="str">
        <f>IF(B124&gt;0,(VLOOKUP($B124,'[1]Engag Pup'!$A$10:$G$109,4,FALSE))," ")</f>
        <v xml:space="preserve"> </v>
      </c>
      <c r="G124" s="28" t="str">
        <f>IF(B124&gt;0,(VLOOKUP($B124,'[1]Engag Pup'!$A$10:$G$109,5,FALSE))," ")</f>
        <v xml:space="preserve"> </v>
      </c>
      <c r="H124" s="29" t="str">
        <f>IF(B124&gt;0,(VLOOKUP($B124,'[1]Engag Pup'!$A$10:$G$109,6,FALSE))," ")</f>
        <v xml:space="preserve"> </v>
      </c>
      <c r="I124" s="38"/>
      <c r="J124" s="29" t="str">
        <f>IF(B124&gt;0,(VLOOKUP($B124,'[1]Engag Pup'!$A$10:$I$109,9,FALSE))," ")</f>
        <v xml:space="preserve"> </v>
      </c>
      <c r="K124" s="37" t="str">
        <f t="shared" si="10"/>
        <v xml:space="preserve"> </v>
      </c>
      <c r="L124" s="31" t="str">
        <f>IF(COUNTIF($G$10:$G124,G124)&lt;2,$G124," ")</f>
        <v xml:space="preserve"> </v>
      </c>
      <c r="M124" s="32">
        <f t="shared" si="11"/>
        <v>13</v>
      </c>
      <c r="N124" s="31" t="str">
        <f>IF(COUNTIF($G$10:$G124,I124)&lt;3,$G124," ")</f>
        <v xml:space="preserve"> </v>
      </c>
      <c r="O124" s="33">
        <f t="shared" si="12"/>
        <v>13</v>
      </c>
      <c r="P124" s="33" t="str">
        <f t="shared" si="13"/>
        <v/>
      </c>
      <c r="Q124" s="33">
        <f t="shared" si="14"/>
        <v>1000</v>
      </c>
    </row>
    <row r="125" spans="1:17" ht="13.5" x14ac:dyDescent="0.25">
      <c r="A125" s="23">
        <v>14</v>
      </c>
      <c r="B125" s="23"/>
      <c r="C125" s="24" t="e">
        <f>IF(A125&gt;0,(VLOOKUP($A23,'[1]Engag Pre'!$A$10:$G$74,3,FALSE))," ")</f>
        <v>#N/A</v>
      </c>
      <c r="D125" s="25" t="str">
        <f>IF(B125&gt;0,(VLOOKUP($B125,'[1]Engag Pup'!$A$10:$G$109,7,FALSE))," ")</f>
        <v xml:space="preserve"> </v>
      </c>
      <c r="E125" s="26" t="str">
        <f>IF(B125&gt;0,(VLOOKUP($B125,'[1]Engag Pup'!$A$10:$G$109,3,FALSE))," ")</f>
        <v xml:space="preserve"> </v>
      </c>
      <c r="F125" s="27" t="str">
        <f>IF(B125&gt;0,(VLOOKUP($B125,'[1]Engag Pup'!$A$10:$G$109,4,FALSE))," ")</f>
        <v xml:space="preserve"> </v>
      </c>
      <c r="G125" s="28" t="str">
        <f>IF(B125&gt;0,(VLOOKUP($B125,'[1]Engag Pup'!$A$10:$G$109,5,FALSE))," ")</f>
        <v xml:space="preserve"> </v>
      </c>
      <c r="H125" s="29" t="str">
        <f>IF(B125&gt;0,(VLOOKUP($B125,'[1]Engag Pup'!$A$10:$G$109,6,FALSE))," ")</f>
        <v xml:space="preserve"> </v>
      </c>
      <c r="I125" s="38"/>
      <c r="J125" s="29" t="str">
        <f>IF(B125&gt;0,(VLOOKUP($B125,'[1]Engag Pup'!$A$10:$I$109,9,FALSE))," ")</f>
        <v xml:space="preserve"> </v>
      </c>
      <c r="K125" s="37" t="str">
        <f t="shared" si="10"/>
        <v xml:space="preserve"> </v>
      </c>
      <c r="L125" s="31" t="str">
        <f>IF(COUNTIF($G$10:$G125,G125)&lt;2,$G125," ")</f>
        <v xml:space="preserve"> </v>
      </c>
      <c r="M125" s="32">
        <f t="shared" si="11"/>
        <v>14</v>
      </c>
      <c r="N125" s="31" t="str">
        <f>IF(COUNTIF($G$10:$G125,I125)&lt;3,$G125," ")</f>
        <v xml:space="preserve"> </v>
      </c>
      <c r="O125" s="33">
        <f t="shared" si="12"/>
        <v>14</v>
      </c>
      <c r="P125" s="33" t="str">
        <f t="shared" si="13"/>
        <v/>
      </c>
      <c r="Q125" s="33">
        <f t="shared" si="14"/>
        <v>1000</v>
      </c>
    </row>
    <row r="126" spans="1:17" ht="13.5" x14ac:dyDescent="0.25">
      <c r="A126" s="23">
        <v>15</v>
      </c>
      <c r="B126" s="23"/>
      <c r="C126" s="24" t="e">
        <f>IF(A126&gt;0,(VLOOKUP($A24,'[1]Engag Pre'!$A$10:$G$74,3,FALSE))," ")</f>
        <v>#N/A</v>
      </c>
      <c r="D126" s="25" t="str">
        <f>IF(B126&gt;0,(VLOOKUP($B126,'[1]Engag Pup'!$A$10:$G$109,7,FALSE))," ")</f>
        <v xml:space="preserve"> </v>
      </c>
      <c r="E126" s="26" t="str">
        <f>IF(B126&gt;0,(VLOOKUP($B126,'[1]Engag Pup'!$A$10:$G$109,3,FALSE))," ")</f>
        <v xml:space="preserve"> </v>
      </c>
      <c r="F126" s="27" t="str">
        <f>IF(B126&gt;0,(VLOOKUP($B126,'[1]Engag Pup'!$A$10:$G$109,4,FALSE))," ")</f>
        <v xml:space="preserve"> </v>
      </c>
      <c r="G126" s="28" t="str">
        <f>IF(B126&gt;0,(VLOOKUP($B126,'[1]Engag Pup'!$A$10:$G$109,5,FALSE))," ")</f>
        <v xml:space="preserve"> </v>
      </c>
      <c r="H126" s="29" t="str">
        <f>IF(B126&gt;0,(VLOOKUP($B126,'[1]Engag Pup'!$A$10:$G$109,6,FALSE))," ")</f>
        <v xml:space="preserve"> </v>
      </c>
      <c r="I126" s="38"/>
      <c r="J126" s="29" t="str">
        <f>IF(B126&gt;0,(VLOOKUP($B126,'[1]Engag Pup'!$A$10:$I$109,9,FALSE))," ")</f>
        <v xml:space="preserve"> </v>
      </c>
      <c r="K126" s="37" t="str">
        <f t="shared" si="10"/>
        <v xml:space="preserve"> </v>
      </c>
      <c r="L126" s="31" t="str">
        <f>IF(COUNTIF($G$10:$G126,G126)&lt;2,$G126," ")</f>
        <v xml:space="preserve"> </v>
      </c>
      <c r="M126" s="32">
        <f t="shared" si="11"/>
        <v>15</v>
      </c>
      <c r="N126" s="31" t="str">
        <f>IF(COUNTIF($G$10:$G126,I126)&lt;3,$G126," ")</f>
        <v xml:space="preserve"> </v>
      </c>
      <c r="O126" s="33">
        <f t="shared" si="12"/>
        <v>15</v>
      </c>
      <c r="P126" s="33" t="str">
        <f t="shared" si="13"/>
        <v/>
      </c>
      <c r="Q126" s="33">
        <f t="shared" si="14"/>
        <v>1000</v>
      </c>
    </row>
    <row r="127" spans="1:17" ht="13.5" x14ac:dyDescent="0.25">
      <c r="A127" s="23">
        <v>16</v>
      </c>
      <c r="B127" s="23"/>
      <c r="C127" s="24" t="e">
        <f>IF(A127&gt;0,(VLOOKUP($A25,'[1]Engag Pre'!$A$10:$G$74,3,FALSE))," ")</f>
        <v>#N/A</v>
      </c>
      <c r="D127" s="25" t="str">
        <f>IF(B127&gt;0,(VLOOKUP($B127,'[1]Engag Pup'!$A$10:$G$109,7,FALSE))," ")</f>
        <v xml:space="preserve"> </v>
      </c>
      <c r="E127" s="26" t="str">
        <f>IF(B127&gt;0,(VLOOKUP($B127,'[1]Engag Pup'!$A$10:$G$109,3,FALSE))," ")</f>
        <v xml:space="preserve"> </v>
      </c>
      <c r="F127" s="27" t="str">
        <f>IF(B127&gt;0,(VLOOKUP($B127,'[1]Engag Pup'!$A$10:$G$109,4,FALSE))," ")</f>
        <v xml:space="preserve"> </v>
      </c>
      <c r="G127" s="28" t="str">
        <f>IF(B127&gt;0,(VLOOKUP($B127,'[1]Engag Pup'!$A$10:$G$109,5,FALSE))," ")</f>
        <v xml:space="preserve"> </v>
      </c>
      <c r="H127" s="29" t="str">
        <f>IF(B127&gt;0,(VLOOKUP($B127,'[1]Engag Pup'!$A$10:$G$109,6,FALSE))," ")</f>
        <v xml:space="preserve"> </v>
      </c>
      <c r="I127" s="38"/>
      <c r="J127" s="29" t="str">
        <f>IF(B127&gt;0,(VLOOKUP($B127,'[1]Engag Pup'!$A$10:$I$109,9,FALSE))," ")</f>
        <v xml:space="preserve"> </v>
      </c>
      <c r="K127" s="37" t="str">
        <f t="shared" si="10"/>
        <v xml:space="preserve"> </v>
      </c>
      <c r="L127" s="31" t="str">
        <f>IF(COUNTIF($G$10:$G127,G127)&lt;2,$G127," ")</f>
        <v xml:space="preserve"> </v>
      </c>
      <c r="M127" s="32">
        <f t="shared" si="11"/>
        <v>16</v>
      </c>
      <c r="N127" s="31" t="str">
        <f>IF(COUNTIF($G$10:$G127,I127)&lt;3,$G127," ")</f>
        <v xml:space="preserve"> </v>
      </c>
      <c r="O127" s="33">
        <f t="shared" si="12"/>
        <v>16</v>
      </c>
      <c r="P127" s="33" t="str">
        <f t="shared" si="13"/>
        <v/>
      </c>
      <c r="Q127" s="33">
        <f t="shared" si="14"/>
        <v>1000</v>
      </c>
    </row>
    <row r="128" spans="1:17" ht="13.5" x14ac:dyDescent="0.25">
      <c r="A128" s="23">
        <v>17</v>
      </c>
      <c r="B128" s="23"/>
      <c r="C128" s="24" t="e">
        <f>IF(A128&gt;0,(VLOOKUP($A26,'[1]Engag Pre'!$A$10:$G$74,3,FALSE))," ")</f>
        <v>#N/A</v>
      </c>
      <c r="D128" s="25" t="str">
        <f>IF(B128&gt;0,(VLOOKUP($B128,'[1]Engag Pup'!$A$10:$G$109,7,FALSE))," ")</f>
        <v xml:space="preserve"> </v>
      </c>
      <c r="E128" s="26" t="str">
        <f>IF(B128&gt;0,(VLOOKUP($B128,'[1]Engag Pup'!$A$10:$G$109,3,FALSE))," ")</f>
        <v xml:space="preserve"> </v>
      </c>
      <c r="F128" s="27" t="str">
        <f>IF(B128&gt;0,(VLOOKUP($B128,'[1]Engag Pup'!$A$10:$G$109,4,FALSE))," ")</f>
        <v xml:space="preserve"> </v>
      </c>
      <c r="G128" s="28" t="str">
        <f>IF(B128&gt;0,(VLOOKUP($B128,'[1]Engag Pup'!$A$10:$G$109,5,FALSE))," ")</f>
        <v xml:space="preserve"> </v>
      </c>
      <c r="H128" s="29" t="str">
        <f>IF(B128&gt;0,(VLOOKUP($B128,'[1]Engag Pup'!$A$10:$G$109,6,FALSE))," ")</f>
        <v xml:space="preserve"> </v>
      </c>
      <c r="I128" s="38"/>
      <c r="J128" s="29" t="str">
        <f>IF(B128&gt;0,(VLOOKUP($B128,'[1]Engag Pup'!$A$10:$I$109,9,FALSE))," ")</f>
        <v xml:space="preserve"> </v>
      </c>
      <c r="K128" s="37" t="str">
        <f t="shared" si="10"/>
        <v xml:space="preserve"> </v>
      </c>
      <c r="L128" s="31" t="str">
        <f>IF(COUNTIF($G$10:$G128,G128)&lt;2,$G128," ")</f>
        <v xml:space="preserve"> </v>
      </c>
      <c r="M128" s="32">
        <f t="shared" si="11"/>
        <v>17</v>
      </c>
      <c r="N128" s="31" t="str">
        <f>IF(COUNTIF($G$10:$G128,I128)&lt;3,$G128," ")</f>
        <v xml:space="preserve"> </v>
      </c>
      <c r="O128" s="33">
        <f t="shared" si="12"/>
        <v>17</v>
      </c>
      <c r="P128" s="33" t="str">
        <f t="shared" si="13"/>
        <v/>
      </c>
      <c r="Q128" s="33">
        <f t="shared" si="14"/>
        <v>1000</v>
      </c>
    </row>
    <row r="129" spans="1:17" ht="13.5" x14ac:dyDescent="0.25">
      <c r="A129" s="23">
        <v>18</v>
      </c>
      <c r="B129" s="23"/>
      <c r="C129" s="24" t="e">
        <f>IF(A129&gt;0,(VLOOKUP($A27,'[1]Engag Pre'!$A$10:$G$74,3,FALSE))," ")</f>
        <v>#N/A</v>
      </c>
      <c r="D129" s="25" t="str">
        <f>IF(B129&gt;0,(VLOOKUP($B129,'[1]Engag Pup'!$A$10:$G$109,7,FALSE))," ")</f>
        <v xml:space="preserve"> </v>
      </c>
      <c r="E129" s="26" t="str">
        <f>IF(B129&gt;0,(VLOOKUP($B129,'[1]Engag Pup'!$A$10:$G$109,3,FALSE))," ")</f>
        <v xml:space="preserve"> </v>
      </c>
      <c r="F129" s="27" t="str">
        <f>IF(B129&gt;0,(VLOOKUP($B129,'[1]Engag Pup'!$A$10:$G$109,4,FALSE))," ")</f>
        <v xml:space="preserve"> </v>
      </c>
      <c r="G129" s="28" t="str">
        <f>IF(B129&gt;0,(VLOOKUP($B129,'[1]Engag Pup'!$A$10:$G$109,5,FALSE))," ")</f>
        <v xml:space="preserve"> </v>
      </c>
      <c r="H129" s="29" t="str">
        <f>IF(B129&gt;0,(VLOOKUP($B129,'[1]Engag Pup'!$A$10:$G$109,6,FALSE))," ")</f>
        <v xml:space="preserve"> </v>
      </c>
      <c r="I129" s="38"/>
      <c r="J129" s="29" t="str">
        <f>IF(B129&gt;0,(VLOOKUP($B129,'[1]Engag Pup'!$A$10:$I$109,9,FALSE))," ")</f>
        <v xml:space="preserve"> </v>
      </c>
      <c r="K129" s="37" t="str">
        <f t="shared" si="10"/>
        <v xml:space="preserve"> </v>
      </c>
      <c r="L129" s="31" t="str">
        <f>IF(COUNTIF($G$10:$G129,G129)&lt;2,$G129," ")</f>
        <v xml:space="preserve"> </v>
      </c>
      <c r="M129" s="32">
        <f t="shared" si="11"/>
        <v>18</v>
      </c>
      <c r="N129" s="31" t="str">
        <f>IF(COUNTIF($G$10:$G129,I129)&lt;3,$G129," ")</f>
        <v xml:space="preserve"> </v>
      </c>
      <c r="O129" s="33">
        <f t="shared" si="12"/>
        <v>18</v>
      </c>
      <c r="P129" s="33" t="str">
        <f t="shared" si="13"/>
        <v/>
      </c>
      <c r="Q129" s="33">
        <f t="shared" si="14"/>
        <v>1000</v>
      </c>
    </row>
    <row r="130" spans="1:17" ht="13.5" x14ac:dyDescent="0.25">
      <c r="A130" s="23">
        <v>19</v>
      </c>
      <c r="B130" s="23"/>
      <c r="C130" s="24" t="e">
        <f>IF(A130&gt;0,(VLOOKUP($A28,'[1]Engag Pre'!$A$10:$G$74,3,FALSE))," ")</f>
        <v>#N/A</v>
      </c>
      <c r="D130" s="25" t="str">
        <f>IF(B130&gt;0,(VLOOKUP($B130,'[1]Engag Pup'!$A$10:$G$109,7,FALSE))," ")</f>
        <v xml:space="preserve"> </v>
      </c>
      <c r="E130" s="26" t="str">
        <f>IF(B130&gt;0,(VLOOKUP($B130,'[1]Engag Pup'!$A$10:$G$109,3,FALSE))," ")</f>
        <v xml:space="preserve"> </v>
      </c>
      <c r="F130" s="27" t="str">
        <f>IF(B130&gt;0,(VLOOKUP($B130,'[1]Engag Pup'!$A$10:$G$109,4,FALSE))," ")</f>
        <v xml:space="preserve"> </v>
      </c>
      <c r="G130" s="28" t="str">
        <f>IF(B130&gt;0,(VLOOKUP($B130,'[1]Engag Pup'!$A$10:$G$109,5,FALSE))," ")</f>
        <v xml:space="preserve"> </v>
      </c>
      <c r="H130" s="29" t="str">
        <f>IF(B130&gt;0,(VLOOKUP($B130,'[1]Engag Pup'!$A$10:$G$109,6,FALSE))," ")</f>
        <v xml:space="preserve"> </v>
      </c>
      <c r="I130" s="38"/>
      <c r="J130" s="29" t="str">
        <f>IF(B130&gt;0,(VLOOKUP($B130,'[1]Engag Pup'!$A$10:$I$109,9,FALSE))," ")</f>
        <v xml:space="preserve"> </v>
      </c>
      <c r="K130" s="37" t="str">
        <f t="shared" si="10"/>
        <v xml:space="preserve"> </v>
      </c>
      <c r="L130" s="31" t="str">
        <f>IF(COUNTIF($G$10:$G130,G130)&lt;2,$G130," ")</f>
        <v xml:space="preserve"> </v>
      </c>
      <c r="M130" s="32">
        <f t="shared" si="11"/>
        <v>19</v>
      </c>
      <c r="N130" s="31" t="str">
        <f>IF(COUNTIF($G$10:$G130,I130)&lt;3,$G130," ")</f>
        <v xml:space="preserve"> </v>
      </c>
      <c r="O130" s="33">
        <f t="shared" si="12"/>
        <v>19</v>
      </c>
      <c r="P130" s="33" t="str">
        <f t="shared" si="13"/>
        <v/>
      </c>
      <c r="Q130" s="33">
        <f t="shared" si="14"/>
        <v>1000</v>
      </c>
    </row>
    <row r="131" spans="1:17" ht="13.5" x14ac:dyDescent="0.25">
      <c r="A131" s="23">
        <v>20</v>
      </c>
      <c r="B131" s="23"/>
      <c r="C131" s="24" t="e">
        <f>IF(A131&gt;0,(VLOOKUP($A29,'[1]Engag Pre'!$A$10:$G$74,3,FALSE))," ")</f>
        <v>#N/A</v>
      </c>
      <c r="D131" s="25" t="str">
        <f>IF(B131&gt;0,(VLOOKUP($B131,'[1]Engag Pup'!$A$10:$G$109,7,FALSE))," ")</f>
        <v xml:space="preserve"> </v>
      </c>
      <c r="E131" s="26" t="str">
        <f>IF(B131&gt;0,(VLOOKUP($B131,'[1]Engag Pup'!$A$10:$G$109,3,FALSE))," ")</f>
        <v xml:space="preserve"> </v>
      </c>
      <c r="F131" s="27" t="str">
        <f>IF(B131&gt;0,(VLOOKUP($B131,'[1]Engag Pup'!$A$10:$G$109,4,FALSE))," ")</f>
        <v xml:space="preserve"> </v>
      </c>
      <c r="G131" s="28" t="str">
        <f>IF(B131&gt;0,(VLOOKUP($B131,'[1]Engag Pup'!$A$10:$G$109,5,FALSE))," ")</f>
        <v xml:space="preserve"> </v>
      </c>
      <c r="H131" s="29" t="str">
        <f>IF(B131&gt;0,(VLOOKUP($B131,'[1]Engag Pup'!$A$10:$G$109,6,FALSE))," ")</f>
        <v xml:space="preserve"> </v>
      </c>
      <c r="I131" s="38"/>
      <c r="J131" s="29" t="str">
        <f>IF(B131&gt;0,(VLOOKUP($B131,'[1]Engag Pup'!$A$10:$I$109,9,FALSE))," ")</f>
        <v xml:space="preserve"> </v>
      </c>
      <c r="K131" s="37" t="str">
        <f t="shared" si="10"/>
        <v xml:space="preserve"> </v>
      </c>
      <c r="L131" s="31" t="str">
        <f>IF(COUNTIF($G$10:$G131,G131)&lt;2,$G131," ")</f>
        <v xml:space="preserve"> </v>
      </c>
      <c r="M131" s="32">
        <f t="shared" si="11"/>
        <v>20</v>
      </c>
      <c r="N131" s="31" t="str">
        <f>IF(COUNTIF($G$10:$G131,I131)&lt;3,$G131," ")</f>
        <v xml:space="preserve"> </v>
      </c>
      <c r="O131" s="33">
        <f t="shared" si="12"/>
        <v>20</v>
      </c>
      <c r="P131" s="33" t="str">
        <f t="shared" si="13"/>
        <v/>
      </c>
      <c r="Q131" s="33">
        <f t="shared" si="14"/>
        <v>1000</v>
      </c>
    </row>
    <row r="132" spans="1:17" ht="13.5" x14ac:dyDescent="0.25">
      <c r="A132" s="23">
        <v>21</v>
      </c>
      <c r="B132" s="23"/>
      <c r="C132" s="24" t="e">
        <f>IF(A132&gt;0,(VLOOKUP($A30,'[1]Engag Pre'!$A$10:$G$74,3,FALSE))," ")</f>
        <v>#N/A</v>
      </c>
      <c r="D132" s="25" t="str">
        <f>IF(B132&gt;0,(VLOOKUP($B132,'[1]Engag Pup'!$A$10:$G$109,7,FALSE))," ")</f>
        <v xml:space="preserve"> </v>
      </c>
      <c r="E132" s="26" t="str">
        <f>IF(B132&gt;0,(VLOOKUP($B132,'[1]Engag Pup'!$A$10:$G$109,3,FALSE))," ")</f>
        <v xml:space="preserve"> </v>
      </c>
      <c r="F132" s="27" t="str">
        <f>IF(B132&gt;0,(VLOOKUP($B132,'[1]Engag Pup'!$A$10:$G$109,4,FALSE))," ")</f>
        <v xml:space="preserve"> </v>
      </c>
      <c r="G132" s="28" t="str">
        <f>IF(B132&gt;0,(VLOOKUP($B132,'[1]Engag Pup'!$A$10:$G$109,5,FALSE))," ")</f>
        <v xml:space="preserve"> </v>
      </c>
      <c r="H132" s="29" t="str">
        <f>IF(B132&gt;0,(VLOOKUP($B132,'[1]Engag Pup'!$A$10:$G$109,6,FALSE))," ")</f>
        <v xml:space="preserve"> </v>
      </c>
      <c r="I132" s="38"/>
      <c r="J132" s="29" t="str">
        <f>IF(B132&gt;0,(VLOOKUP($B132,'[1]Engag Pup'!$A$10:$I$109,9,FALSE))," ")</f>
        <v xml:space="preserve"> </v>
      </c>
      <c r="K132" s="37" t="str">
        <f t="shared" si="10"/>
        <v xml:space="preserve"> </v>
      </c>
      <c r="L132" s="31" t="str">
        <f>IF(COUNTIF($G$10:$G132,G132)&lt;2,$G132," ")</f>
        <v xml:space="preserve"> </v>
      </c>
      <c r="M132" s="32">
        <f t="shared" si="11"/>
        <v>21</v>
      </c>
      <c r="N132" s="31" t="str">
        <f>IF(COUNTIF($G$10:$G132,I132)&lt;3,$G132," ")</f>
        <v xml:space="preserve"> </v>
      </c>
      <c r="O132" s="33">
        <f t="shared" si="12"/>
        <v>21</v>
      </c>
      <c r="P132" s="33" t="str">
        <f t="shared" si="13"/>
        <v/>
      </c>
      <c r="Q132" s="33">
        <f t="shared" si="14"/>
        <v>1000</v>
      </c>
    </row>
    <row r="133" spans="1:17" ht="13.5" x14ac:dyDescent="0.25">
      <c r="A133" s="23">
        <v>22</v>
      </c>
      <c r="B133" s="23"/>
      <c r="C133" s="24" t="e">
        <f>IF(A133&gt;0,(VLOOKUP($A31,'[1]Engag Pre'!$A$10:$G$74,3,FALSE))," ")</f>
        <v>#N/A</v>
      </c>
      <c r="D133" s="25" t="str">
        <f>IF(B133&gt;0,(VLOOKUP($B133,'[1]Engag Pup'!$A$10:$G$109,7,FALSE))," ")</f>
        <v xml:space="preserve"> </v>
      </c>
      <c r="E133" s="26" t="str">
        <f>IF(B133&gt;0,(VLOOKUP($B133,'[1]Engag Pup'!$A$10:$G$109,3,FALSE))," ")</f>
        <v xml:space="preserve"> </v>
      </c>
      <c r="F133" s="27" t="str">
        <f>IF(B133&gt;0,(VLOOKUP($B133,'[1]Engag Pup'!$A$10:$G$109,4,FALSE))," ")</f>
        <v xml:space="preserve"> </v>
      </c>
      <c r="G133" s="28" t="str">
        <f>IF(B133&gt;0,(VLOOKUP($B133,'[1]Engag Pup'!$A$10:$G$109,5,FALSE))," ")</f>
        <v xml:space="preserve"> </v>
      </c>
      <c r="H133" s="29" t="str">
        <f>IF(B133&gt;0,(VLOOKUP($B133,'[1]Engag Pup'!$A$10:$G$109,6,FALSE))," ")</f>
        <v xml:space="preserve"> </v>
      </c>
      <c r="I133" s="38"/>
      <c r="J133" s="29" t="str">
        <f>IF(B133&gt;0,(VLOOKUP($B133,'[1]Engag Pup'!$A$10:$I$109,9,FALSE))," ")</f>
        <v xml:space="preserve"> </v>
      </c>
      <c r="K133" s="37" t="str">
        <f t="shared" si="10"/>
        <v xml:space="preserve"> </v>
      </c>
      <c r="L133" s="31" t="str">
        <f>IF(COUNTIF($G$10:$G133,G133)&lt;2,$G133," ")</f>
        <v xml:space="preserve"> </v>
      </c>
      <c r="M133" s="32">
        <f t="shared" si="11"/>
        <v>22</v>
      </c>
      <c r="N133" s="31" t="str">
        <f>IF(COUNTIF($G$10:$G133,I133)&lt;3,$G133," ")</f>
        <v xml:space="preserve"> </v>
      </c>
      <c r="O133" s="33">
        <f t="shared" si="12"/>
        <v>22</v>
      </c>
      <c r="P133" s="33" t="str">
        <f t="shared" si="13"/>
        <v/>
      </c>
      <c r="Q133" s="33">
        <f t="shared" si="14"/>
        <v>1000</v>
      </c>
    </row>
    <row r="134" spans="1:17" ht="13.5" x14ac:dyDescent="0.25">
      <c r="A134" s="23">
        <v>23</v>
      </c>
      <c r="B134" s="23"/>
      <c r="C134" s="24" t="e">
        <f>IF(A134&gt;0,(VLOOKUP($A32,'[1]Engag Pre'!$A$10:$G$74,3,FALSE))," ")</f>
        <v>#N/A</v>
      </c>
      <c r="D134" s="25" t="str">
        <f>IF(B134&gt;0,(VLOOKUP($B134,'[1]Engag Pup'!$A$10:$G$109,7,FALSE))," ")</f>
        <v xml:space="preserve"> </v>
      </c>
      <c r="E134" s="26" t="str">
        <f>IF(B134&gt;0,(VLOOKUP($B134,'[1]Engag Pup'!$A$10:$G$109,3,FALSE))," ")</f>
        <v xml:space="preserve"> </v>
      </c>
      <c r="F134" s="27" t="str">
        <f>IF(B134&gt;0,(VLOOKUP($B134,'[1]Engag Pup'!$A$10:$G$109,4,FALSE))," ")</f>
        <v xml:space="preserve"> </v>
      </c>
      <c r="G134" s="28" t="str">
        <f>IF(B134&gt;0,(VLOOKUP($B134,'[1]Engag Pup'!$A$10:$G$109,5,FALSE))," ")</f>
        <v xml:space="preserve"> </v>
      </c>
      <c r="H134" s="29" t="str">
        <f>IF(B134&gt;0,(VLOOKUP($B134,'[1]Engag Pup'!$A$10:$G$109,6,FALSE))," ")</f>
        <v xml:space="preserve"> </v>
      </c>
      <c r="I134" s="38"/>
      <c r="J134" s="29" t="str">
        <f>IF(B134&gt;0,(VLOOKUP($B134,'[1]Engag Pup'!$A$10:$I$109,9,FALSE))," ")</f>
        <v xml:space="preserve"> </v>
      </c>
      <c r="K134" s="37" t="str">
        <f t="shared" si="10"/>
        <v xml:space="preserve"> </v>
      </c>
      <c r="L134" s="31" t="str">
        <f>IF(COUNTIF($G$10:$G134,G134)&lt;2,$G134," ")</f>
        <v xml:space="preserve"> </v>
      </c>
      <c r="M134" s="32">
        <f t="shared" si="11"/>
        <v>23</v>
      </c>
      <c r="N134" s="31" t="str">
        <f>IF(COUNTIF($G$10:$G134,I134)&lt;3,$G134," ")</f>
        <v xml:space="preserve"> </v>
      </c>
      <c r="O134" s="33">
        <f t="shared" si="12"/>
        <v>23</v>
      </c>
      <c r="P134" s="33" t="str">
        <f t="shared" si="13"/>
        <v/>
      </c>
      <c r="Q134" s="33">
        <f t="shared" si="14"/>
        <v>1000</v>
      </c>
    </row>
    <row r="135" spans="1:17" ht="13.5" x14ac:dyDescent="0.25">
      <c r="A135" s="23">
        <v>24</v>
      </c>
      <c r="B135" s="23"/>
      <c r="C135" s="24" t="e">
        <f>IF(A135&gt;0,(VLOOKUP($A33,'[1]Engag Pre'!$A$10:$G$74,3,FALSE))," ")</f>
        <v>#N/A</v>
      </c>
      <c r="D135" s="25" t="str">
        <f>IF(B135&gt;0,(VLOOKUP($B135,'[1]Engag Pup'!$A$10:$G$109,7,FALSE))," ")</f>
        <v xml:space="preserve"> </v>
      </c>
      <c r="E135" s="26" t="str">
        <f>IF(B135&gt;0,(VLOOKUP($B135,'[1]Engag Pup'!$A$10:$G$109,3,FALSE))," ")</f>
        <v xml:space="preserve"> </v>
      </c>
      <c r="F135" s="27" t="str">
        <f>IF(B135&gt;0,(VLOOKUP($B135,'[1]Engag Pup'!$A$10:$G$109,4,FALSE))," ")</f>
        <v xml:space="preserve"> </v>
      </c>
      <c r="G135" s="28" t="str">
        <f>IF(B135&gt;0,(VLOOKUP($B135,'[1]Engag Pup'!$A$10:$G$109,5,FALSE))," ")</f>
        <v xml:space="preserve"> </v>
      </c>
      <c r="H135" s="29" t="str">
        <f>IF(B135&gt;0,(VLOOKUP($B135,'[1]Engag Pup'!$A$10:$G$109,6,FALSE))," ")</f>
        <v xml:space="preserve"> </v>
      </c>
      <c r="I135" s="38"/>
      <c r="J135" s="29" t="str">
        <f>IF(B135&gt;0,(VLOOKUP($B135,'[1]Engag Pup'!$A$10:$I$109,9,FALSE))," ")</f>
        <v xml:space="preserve"> </v>
      </c>
      <c r="K135" s="37" t="str">
        <f t="shared" si="10"/>
        <v xml:space="preserve"> </v>
      </c>
      <c r="L135" s="31" t="str">
        <f>IF(COUNTIF($G$10:$G135,G135)&lt;2,$G135," ")</f>
        <v xml:space="preserve"> </v>
      </c>
      <c r="M135" s="32">
        <f t="shared" si="11"/>
        <v>24</v>
      </c>
      <c r="N135" s="31" t="str">
        <f>IF(COUNTIF($G$10:$G135,I135)&lt;3,$G135," ")</f>
        <v xml:space="preserve"> </v>
      </c>
      <c r="O135" s="33">
        <f t="shared" si="12"/>
        <v>24</v>
      </c>
      <c r="P135" s="33" t="str">
        <f t="shared" si="13"/>
        <v/>
      </c>
      <c r="Q135" s="33">
        <f t="shared" si="14"/>
        <v>1000</v>
      </c>
    </row>
    <row r="136" spans="1:17" ht="13.5" x14ac:dyDescent="0.25">
      <c r="A136" s="23">
        <v>25</v>
      </c>
      <c r="B136" s="23"/>
      <c r="C136" s="24" t="e">
        <f>IF(A136&gt;0,(VLOOKUP($A34,'[1]Engag Pre'!$A$10:$G$74,3,FALSE))," ")</f>
        <v>#N/A</v>
      </c>
      <c r="D136" s="25" t="str">
        <f>IF(B136&gt;0,(VLOOKUP($B136,'[1]Engag Pup'!$A$10:$G$109,7,FALSE))," ")</f>
        <v xml:space="preserve"> </v>
      </c>
      <c r="E136" s="26" t="str">
        <f>IF(B136&gt;0,(VLOOKUP($B136,'[1]Engag Pup'!$A$10:$G$109,3,FALSE))," ")</f>
        <v xml:space="preserve"> </v>
      </c>
      <c r="F136" s="27" t="str">
        <f>IF(B136&gt;0,(VLOOKUP($B136,'[1]Engag Pup'!$A$10:$G$109,4,FALSE))," ")</f>
        <v xml:space="preserve"> </v>
      </c>
      <c r="G136" s="28" t="str">
        <f>IF(B136&gt;0,(VLOOKUP($B136,'[1]Engag Pup'!$A$10:$G$109,5,FALSE))," ")</f>
        <v xml:space="preserve"> </v>
      </c>
      <c r="H136" s="29" t="str">
        <f>IF(B136&gt;0,(VLOOKUP($B136,'[1]Engag Pup'!$A$10:$G$109,6,FALSE))," ")</f>
        <v xml:space="preserve"> </v>
      </c>
      <c r="I136" s="38"/>
      <c r="J136" s="29" t="str">
        <f>IF(B136&gt;0,(VLOOKUP($B136,'[1]Engag Pup'!$A$10:$I$109,9,FALSE))," ")</f>
        <v xml:space="preserve"> </v>
      </c>
      <c r="K136" s="37" t="str">
        <f t="shared" si="10"/>
        <v xml:space="preserve"> </v>
      </c>
      <c r="L136" s="31" t="str">
        <f>IF(COUNTIF($G$10:$G136,G136)&lt;2,$G136," ")</f>
        <v xml:space="preserve"> </v>
      </c>
      <c r="M136" s="32">
        <f t="shared" si="11"/>
        <v>25</v>
      </c>
      <c r="N136" s="31" t="str">
        <f>IF(COUNTIF($G$10:$G136,I136)&lt;3,$G136," ")</f>
        <v xml:space="preserve"> </v>
      </c>
      <c r="O136" s="33">
        <f t="shared" si="12"/>
        <v>25</v>
      </c>
      <c r="P136" s="33" t="str">
        <f t="shared" si="13"/>
        <v/>
      </c>
      <c r="Q136" s="33">
        <f t="shared" si="14"/>
        <v>1000</v>
      </c>
    </row>
    <row r="137" spans="1:17" ht="13.5" x14ac:dyDescent="0.25">
      <c r="A137" s="23">
        <v>26</v>
      </c>
      <c r="B137" s="23"/>
      <c r="C137" s="24" t="e">
        <f>IF(A137&gt;0,(VLOOKUP($A35,'[1]Engag Pre'!$A$10:$G$74,3,FALSE))," ")</f>
        <v>#N/A</v>
      </c>
      <c r="D137" s="25" t="str">
        <f>IF(B137&gt;0,(VLOOKUP($B137,'[1]Engag Pup'!$A$10:$G$109,7,FALSE))," ")</f>
        <v xml:space="preserve"> </v>
      </c>
      <c r="E137" s="26" t="str">
        <f>IF(B137&gt;0,(VLOOKUP($B137,'[1]Engag Pup'!$A$10:$G$109,3,FALSE))," ")</f>
        <v xml:space="preserve"> </v>
      </c>
      <c r="F137" s="27" t="str">
        <f>IF(B137&gt;0,(VLOOKUP($B137,'[1]Engag Pup'!$A$10:$G$109,4,FALSE))," ")</f>
        <v xml:space="preserve"> </v>
      </c>
      <c r="G137" s="28" t="str">
        <f>IF(B137&gt;0,(VLOOKUP($B137,'[1]Engag Pup'!$A$10:$G$109,5,FALSE))," ")</f>
        <v xml:space="preserve"> </v>
      </c>
      <c r="H137" s="29" t="str">
        <f>IF(B137&gt;0,(VLOOKUP($B137,'[1]Engag Pup'!$A$10:$G$109,6,FALSE))," ")</f>
        <v xml:space="preserve"> </v>
      </c>
      <c r="I137" s="38"/>
      <c r="J137" s="29" t="str">
        <f>IF(B137&gt;0,(VLOOKUP($B137,'[1]Engag Pup'!$A$10:$I$109,9,FALSE))," ")</f>
        <v xml:space="preserve"> </v>
      </c>
      <c r="K137" s="37" t="str">
        <f t="shared" si="10"/>
        <v xml:space="preserve"> </v>
      </c>
      <c r="L137" s="31" t="str">
        <f>IF(COUNTIF($G$10:$G137,G137)&lt;2,$G137," ")</f>
        <v xml:space="preserve"> </v>
      </c>
      <c r="M137" s="32">
        <f t="shared" si="11"/>
        <v>26</v>
      </c>
      <c r="N137" s="31" t="str">
        <f>IF(COUNTIF($G$10:$G137,I137)&lt;3,$G137," ")</f>
        <v xml:space="preserve"> </v>
      </c>
      <c r="O137" s="33">
        <f t="shared" si="12"/>
        <v>26</v>
      </c>
      <c r="P137" s="33" t="str">
        <f t="shared" si="13"/>
        <v/>
      </c>
      <c r="Q137" s="33">
        <f t="shared" si="14"/>
        <v>1000</v>
      </c>
    </row>
    <row r="138" spans="1:17" ht="13.5" x14ac:dyDescent="0.25">
      <c r="A138" s="23">
        <v>27</v>
      </c>
      <c r="B138" s="23"/>
      <c r="C138" s="24" t="e">
        <f>IF(A138&gt;0,(VLOOKUP($A36,'[1]Engag Pre'!$A$10:$G$74,3,FALSE))," ")</f>
        <v>#N/A</v>
      </c>
      <c r="D138" s="25" t="str">
        <f>IF(B138&gt;0,(VLOOKUP($B138,'[1]Engag Pup'!$A$10:$G$109,7,FALSE))," ")</f>
        <v xml:space="preserve"> </v>
      </c>
      <c r="E138" s="26" t="str">
        <f>IF(B138&gt;0,(VLOOKUP($B138,'[1]Engag Pup'!$A$10:$G$109,3,FALSE))," ")</f>
        <v xml:space="preserve"> </v>
      </c>
      <c r="F138" s="27" t="str">
        <f>IF(B138&gt;0,(VLOOKUP($B138,'[1]Engag Pup'!$A$10:$G$109,4,FALSE))," ")</f>
        <v xml:space="preserve"> </v>
      </c>
      <c r="G138" s="28" t="str">
        <f>IF(B138&gt;0,(VLOOKUP($B138,'[1]Engag Pup'!$A$10:$G$109,5,FALSE))," ")</f>
        <v xml:space="preserve"> </v>
      </c>
      <c r="H138" s="29" t="str">
        <f>IF(B138&gt;0,(VLOOKUP($B138,'[1]Engag Pup'!$A$10:$G$109,6,FALSE))," ")</f>
        <v xml:space="preserve"> </v>
      </c>
      <c r="I138" s="38"/>
      <c r="J138" s="29" t="str">
        <f>IF(B138&gt;0,(VLOOKUP($B138,'[1]Engag Pup'!$A$10:$I$109,9,FALSE))," ")</f>
        <v xml:space="preserve"> </v>
      </c>
      <c r="K138" s="37" t="str">
        <f t="shared" si="10"/>
        <v xml:space="preserve"> </v>
      </c>
      <c r="L138" s="31" t="str">
        <f>IF(COUNTIF($G$10:$G138,G138)&lt;2,$G138," ")</f>
        <v xml:space="preserve"> </v>
      </c>
      <c r="M138" s="32">
        <f t="shared" si="11"/>
        <v>27</v>
      </c>
      <c r="N138" s="31" t="str">
        <f>IF(COUNTIF($G$10:$G138,I138)&lt;3,$G138," ")</f>
        <v xml:space="preserve"> </v>
      </c>
      <c r="O138" s="33">
        <f t="shared" si="12"/>
        <v>27</v>
      </c>
      <c r="P138" s="33" t="str">
        <f t="shared" si="13"/>
        <v/>
      </c>
      <c r="Q138" s="33">
        <f t="shared" si="14"/>
        <v>1000</v>
      </c>
    </row>
    <row r="139" spans="1:17" ht="13.5" x14ac:dyDescent="0.25">
      <c r="A139" s="23">
        <v>28</v>
      </c>
      <c r="B139" s="23"/>
      <c r="C139" s="24" t="e">
        <f>IF(A139&gt;0,(VLOOKUP($A37,'[1]Engag Pre'!$A$10:$G$74,3,FALSE))," ")</f>
        <v>#N/A</v>
      </c>
      <c r="D139" s="25" t="str">
        <f>IF(B139&gt;0,(VLOOKUP($B139,'[1]Engag Pup'!$A$10:$G$109,7,FALSE))," ")</f>
        <v xml:space="preserve"> </v>
      </c>
      <c r="E139" s="26" t="str">
        <f>IF(B139&gt;0,(VLOOKUP($B139,'[1]Engag Pup'!$A$10:$G$109,3,FALSE))," ")</f>
        <v xml:space="preserve"> </v>
      </c>
      <c r="F139" s="27" t="str">
        <f>IF(B139&gt;0,(VLOOKUP($B139,'[1]Engag Pup'!$A$10:$G$109,4,FALSE))," ")</f>
        <v xml:space="preserve"> </v>
      </c>
      <c r="G139" s="28" t="str">
        <f>IF(B139&gt;0,(VLOOKUP($B139,'[1]Engag Pup'!$A$10:$G$109,5,FALSE))," ")</f>
        <v xml:space="preserve"> </v>
      </c>
      <c r="H139" s="29" t="str">
        <f>IF(B139&gt;0,(VLOOKUP($B139,'[1]Engag Pup'!$A$10:$G$109,6,FALSE))," ")</f>
        <v xml:space="preserve"> </v>
      </c>
      <c r="I139" s="38"/>
      <c r="J139" s="29" t="str">
        <f>IF(B139&gt;0,(VLOOKUP($B139,'[1]Engag Pup'!$A$10:$I$109,9,FALSE))," ")</f>
        <v xml:space="preserve"> </v>
      </c>
      <c r="K139" s="37" t="str">
        <f t="shared" si="10"/>
        <v xml:space="preserve"> </v>
      </c>
      <c r="L139" s="31" t="str">
        <f>IF(COUNTIF($G$10:$G139,G139)&lt;2,$G139," ")</f>
        <v xml:space="preserve"> </v>
      </c>
      <c r="M139" s="32">
        <f t="shared" si="11"/>
        <v>28</v>
      </c>
      <c r="N139" s="31" t="str">
        <f>IF(COUNTIF($G$10:$G139,I139)&lt;3,$G139," ")</f>
        <v xml:space="preserve"> </v>
      </c>
      <c r="O139" s="33">
        <f t="shared" si="12"/>
        <v>28</v>
      </c>
      <c r="P139" s="33" t="str">
        <f t="shared" si="13"/>
        <v/>
      </c>
      <c r="Q139" s="33">
        <f t="shared" si="14"/>
        <v>1000</v>
      </c>
    </row>
    <row r="140" spans="1:17" ht="13.5" x14ac:dyDescent="0.25">
      <c r="A140" s="23">
        <v>29</v>
      </c>
      <c r="B140" s="23"/>
      <c r="C140" s="24" t="e">
        <f>IF(A140&gt;0,(VLOOKUP($A38,'[1]Engag Pre'!$A$10:$G$74,3,FALSE))," ")</f>
        <v>#N/A</v>
      </c>
      <c r="D140" s="25" t="str">
        <f>IF(B140&gt;0,(VLOOKUP($B140,'[1]Engag Pup'!$A$10:$G$109,7,FALSE))," ")</f>
        <v xml:space="preserve"> </v>
      </c>
      <c r="E140" s="26" t="str">
        <f>IF(B140&gt;0,(VLOOKUP($B140,'[1]Engag Pup'!$A$10:$G$109,3,FALSE))," ")</f>
        <v xml:space="preserve"> </v>
      </c>
      <c r="F140" s="27" t="str">
        <f>IF(B140&gt;0,(VLOOKUP($B140,'[1]Engag Pup'!$A$10:$G$109,4,FALSE))," ")</f>
        <v xml:space="preserve"> </v>
      </c>
      <c r="G140" s="28" t="str">
        <f>IF(B140&gt;0,(VLOOKUP($B140,'[1]Engag Pup'!$A$10:$G$109,5,FALSE))," ")</f>
        <v xml:space="preserve"> </v>
      </c>
      <c r="H140" s="29" t="str">
        <f>IF(B140&gt;0,(VLOOKUP($B140,'[1]Engag Pup'!$A$10:$G$109,6,FALSE))," ")</f>
        <v xml:space="preserve"> </v>
      </c>
      <c r="I140" s="38"/>
      <c r="J140" s="29" t="str">
        <f>IF(B140&gt;0,(VLOOKUP($B140,'[1]Engag Pup'!$A$10:$I$109,9,FALSE))," ")</f>
        <v xml:space="preserve"> </v>
      </c>
      <c r="K140" s="37" t="str">
        <f t="shared" si="10"/>
        <v xml:space="preserve"> </v>
      </c>
      <c r="L140" s="31" t="str">
        <f>IF(COUNTIF($G$10:$G140,G140)&lt;2,$G140," ")</f>
        <v xml:space="preserve"> </v>
      </c>
      <c r="M140" s="32">
        <f t="shared" si="11"/>
        <v>29</v>
      </c>
      <c r="N140" s="31" t="str">
        <f>IF(COUNTIF($G$10:$G140,I140)&lt;3,$G140," ")</f>
        <v xml:space="preserve"> </v>
      </c>
      <c r="O140" s="33">
        <f t="shared" si="12"/>
        <v>29</v>
      </c>
      <c r="P140" s="33" t="str">
        <f t="shared" si="13"/>
        <v/>
      </c>
      <c r="Q140" s="33">
        <f t="shared" si="14"/>
        <v>1000</v>
      </c>
    </row>
    <row r="141" spans="1:17" ht="13.5" x14ac:dyDescent="0.25">
      <c r="A141" s="23">
        <v>30</v>
      </c>
      <c r="B141" s="23"/>
      <c r="C141" s="24" t="e">
        <f>IF(A141&gt;0,(VLOOKUP($A39,'[1]Engag Pre'!$A$10:$G$74,3,FALSE))," ")</f>
        <v>#N/A</v>
      </c>
      <c r="D141" s="25" t="str">
        <f>IF(B141&gt;0,(VLOOKUP($B141,'[1]Engag Pup'!$A$10:$G$109,7,FALSE))," ")</f>
        <v xml:space="preserve"> </v>
      </c>
      <c r="E141" s="26" t="str">
        <f>IF(B141&gt;0,(VLOOKUP($B141,'[1]Engag Pup'!$A$10:$G$109,3,FALSE))," ")</f>
        <v xml:space="preserve"> </v>
      </c>
      <c r="F141" s="27" t="str">
        <f>IF(B141&gt;0,(VLOOKUP($B141,'[1]Engag Pup'!$A$10:$G$109,4,FALSE))," ")</f>
        <v xml:space="preserve"> </v>
      </c>
      <c r="G141" s="28" t="str">
        <f>IF(B141&gt;0,(VLOOKUP($B141,'[1]Engag Pup'!$A$10:$G$109,5,FALSE))," ")</f>
        <v xml:space="preserve"> </v>
      </c>
      <c r="H141" s="29" t="str">
        <f>IF(B141&gt;0,(VLOOKUP($B141,'[1]Engag Pup'!$A$10:$G$109,6,FALSE))," ")</f>
        <v xml:space="preserve"> </v>
      </c>
      <c r="I141" s="38"/>
      <c r="J141" s="29" t="str">
        <f>IF(B141&gt;0,(VLOOKUP($B141,'[1]Engag Pup'!$A$10:$I$109,9,FALSE))," ")</f>
        <v xml:space="preserve"> </v>
      </c>
      <c r="K141" s="37" t="str">
        <f t="shared" si="10"/>
        <v xml:space="preserve"> </v>
      </c>
      <c r="L141" s="31" t="str">
        <f>IF(COUNTIF($G$10:$G141,G141)&lt;2,$G141," ")</f>
        <v xml:space="preserve"> </v>
      </c>
      <c r="M141" s="32">
        <f t="shared" si="11"/>
        <v>30</v>
      </c>
      <c r="N141" s="31" t="str">
        <f>IF(COUNTIF($G$10:$G141,I141)&lt;3,$G141," ")</f>
        <v xml:space="preserve"> </v>
      </c>
      <c r="O141" s="33">
        <f t="shared" si="12"/>
        <v>30</v>
      </c>
      <c r="P141" s="33" t="str">
        <f t="shared" si="13"/>
        <v/>
      </c>
      <c r="Q141" s="33">
        <f t="shared" si="14"/>
        <v>1000</v>
      </c>
    </row>
    <row r="142" spans="1:17" ht="13.5" x14ac:dyDescent="0.25">
      <c r="A142" s="23">
        <v>31</v>
      </c>
      <c r="B142" s="23"/>
      <c r="C142" s="24" t="e">
        <f>IF(A142&gt;0,(VLOOKUP($A40,'[1]Engag Pre'!$A$10:$G$74,3,FALSE))," ")</f>
        <v>#N/A</v>
      </c>
      <c r="D142" s="25" t="str">
        <f>IF(B142&gt;0,(VLOOKUP($B142,'[1]Engag Pup'!$A$10:$G$109,7,FALSE))," ")</f>
        <v xml:space="preserve"> </v>
      </c>
      <c r="E142" s="26" t="str">
        <f>IF(B142&gt;0,(VLOOKUP($B142,'[1]Engag Pup'!$A$10:$G$109,3,FALSE))," ")</f>
        <v xml:space="preserve"> </v>
      </c>
      <c r="F142" s="27" t="str">
        <f>IF(B142&gt;0,(VLOOKUP($B142,'[1]Engag Pup'!$A$10:$G$109,4,FALSE))," ")</f>
        <v xml:space="preserve"> </v>
      </c>
      <c r="G142" s="28" t="str">
        <f>IF(B142&gt;0,(VLOOKUP($B142,'[1]Engag Pup'!$A$10:$G$109,5,FALSE))," ")</f>
        <v xml:space="preserve"> </v>
      </c>
      <c r="H142" s="29" t="str">
        <f>IF(B142&gt;0,(VLOOKUP($B142,'[1]Engag Pup'!$A$10:$G$109,6,FALSE))," ")</f>
        <v xml:space="preserve"> </v>
      </c>
      <c r="I142" s="38"/>
      <c r="J142" s="29" t="str">
        <f>IF(B142&gt;0,(VLOOKUP($B142,'[1]Engag Pup'!$A$10:$I$109,9,FALSE))," ")</f>
        <v xml:space="preserve"> </v>
      </c>
      <c r="K142" s="37" t="str">
        <f t="shared" si="10"/>
        <v xml:space="preserve"> </v>
      </c>
      <c r="L142" s="31" t="str">
        <f>IF(COUNTIF($G$10:$G142,G142)&lt;2,$G142," ")</f>
        <v xml:space="preserve"> </v>
      </c>
      <c r="M142" s="32">
        <f t="shared" si="11"/>
        <v>31</v>
      </c>
      <c r="N142" s="31" t="str">
        <f>IF(COUNTIF($G$10:$G142,I142)&lt;3,$G142," ")</f>
        <v xml:space="preserve"> </v>
      </c>
      <c r="O142" s="33">
        <f t="shared" si="12"/>
        <v>31</v>
      </c>
      <c r="P142" s="33" t="str">
        <f t="shared" si="13"/>
        <v/>
      </c>
      <c r="Q142" s="33">
        <f t="shared" si="14"/>
        <v>1000</v>
      </c>
    </row>
    <row r="143" spans="1:17" ht="13.5" x14ac:dyDescent="0.25">
      <c r="A143" s="23">
        <v>32</v>
      </c>
      <c r="B143" s="23"/>
      <c r="C143" s="24" t="e">
        <f>IF(A143&gt;0,(VLOOKUP($A41,'[1]Engag Pre'!$A$10:$G$74,3,FALSE))," ")</f>
        <v>#N/A</v>
      </c>
      <c r="D143" s="25" t="str">
        <f>IF(B143&gt;0,(VLOOKUP($B143,'[1]Engag Pup'!$A$10:$G$109,7,FALSE))," ")</f>
        <v xml:space="preserve"> </v>
      </c>
      <c r="E143" s="26" t="str">
        <f>IF(B143&gt;0,(VLOOKUP($B143,'[1]Engag Pup'!$A$10:$G$109,3,FALSE))," ")</f>
        <v xml:space="preserve"> </v>
      </c>
      <c r="F143" s="27" t="str">
        <f>IF(B143&gt;0,(VLOOKUP($B143,'[1]Engag Pup'!$A$10:$G$109,4,FALSE))," ")</f>
        <v xml:space="preserve"> </v>
      </c>
      <c r="G143" s="28" t="str">
        <f>IF(B143&gt;0,(VLOOKUP($B143,'[1]Engag Pup'!$A$10:$G$109,5,FALSE))," ")</f>
        <v xml:space="preserve"> </v>
      </c>
      <c r="H143" s="29" t="str">
        <f>IF(B143&gt;0,(VLOOKUP($B143,'[1]Engag Pup'!$A$10:$G$109,6,FALSE))," ")</f>
        <v xml:space="preserve"> </v>
      </c>
      <c r="I143" s="38"/>
      <c r="J143" s="29" t="str">
        <f>IF(B143&gt;0,(VLOOKUP($B143,'[1]Engag Pup'!$A$10:$I$109,9,FALSE))," ")</f>
        <v xml:space="preserve"> </v>
      </c>
      <c r="K143" s="37" t="str">
        <f t="shared" si="10"/>
        <v xml:space="preserve"> </v>
      </c>
      <c r="L143" s="31" t="str">
        <f>IF(COUNTIF($G$10:$G143,G143)&lt;2,$G143," ")</f>
        <v xml:space="preserve"> </v>
      </c>
      <c r="M143" s="32">
        <f t="shared" si="11"/>
        <v>32</v>
      </c>
      <c r="N143" s="31" t="str">
        <f>IF(COUNTIF($G$10:$G143,I143)&lt;3,$G143," ")</f>
        <v xml:space="preserve"> </v>
      </c>
      <c r="O143" s="33">
        <f t="shared" si="12"/>
        <v>32</v>
      </c>
      <c r="P143" s="33" t="str">
        <f t="shared" si="13"/>
        <v/>
      </c>
      <c r="Q143" s="33">
        <f t="shared" si="14"/>
        <v>1000</v>
      </c>
    </row>
    <row r="144" spans="1:17" ht="13.5" x14ac:dyDescent="0.25">
      <c r="A144" s="23">
        <v>33</v>
      </c>
      <c r="B144" s="23"/>
      <c r="C144" s="24" t="e">
        <f>IF(A144&gt;0,(VLOOKUP($A42,'[1]Engag Pre'!$A$10:$G$74,3,FALSE))," ")</f>
        <v>#N/A</v>
      </c>
      <c r="D144" s="25" t="str">
        <f>IF(B144&gt;0,(VLOOKUP($B144,'[1]Engag Pup'!$A$10:$G$109,7,FALSE))," ")</f>
        <v xml:space="preserve"> </v>
      </c>
      <c r="E144" s="26" t="str">
        <f>IF(B144&gt;0,(VLOOKUP($B144,'[1]Engag Pup'!$A$10:$G$109,3,FALSE))," ")</f>
        <v xml:space="preserve"> </v>
      </c>
      <c r="F144" s="27" t="str">
        <f>IF(B144&gt;0,(VLOOKUP($B144,'[1]Engag Pup'!$A$10:$G$109,4,FALSE))," ")</f>
        <v xml:space="preserve"> </v>
      </c>
      <c r="G144" s="28" t="str">
        <f>IF(B144&gt;0,(VLOOKUP($B144,'[1]Engag Pup'!$A$10:$G$109,5,FALSE))," ")</f>
        <v xml:space="preserve"> </v>
      </c>
      <c r="H144" s="29" t="str">
        <f>IF(B144&gt;0,(VLOOKUP($B144,'[1]Engag Pup'!$A$10:$G$109,6,FALSE))," ")</f>
        <v xml:space="preserve"> </v>
      </c>
      <c r="I144" s="38"/>
      <c r="J144" s="29" t="str">
        <f>IF(B144&gt;0,(VLOOKUP($B144,'[1]Engag Pup'!$A$10:$I$109,9,FALSE))," ")</f>
        <v xml:space="preserve"> </v>
      </c>
      <c r="K144" s="37" t="str">
        <f t="shared" si="10"/>
        <v xml:space="preserve"> </v>
      </c>
      <c r="L144" s="31" t="str">
        <f>IF(COUNTIF($G$10:$G144,G144)&lt;2,$G144," ")</f>
        <v xml:space="preserve"> </v>
      </c>
      <c r="M144" s="32">
        <f t="shared" si="11"/>
        <v>33</v>
      </c>
      <c r="N144" s="31" t="str">
        <f>IF(COUNTIF($G$10:$G144,I144)&lt;3,$G144," ")</f>
        <v xml:space="preserve"> </v>
      </c>
      <c r="O144" s="33">
        <f t="shared" si="12"/>
        <v>33</v>
      </c>
      <c r="P144" s="33" t="str">
        <f t="shared" si="13"/>
        <v/>
      </c>
      <c r="Q144" s="33">
        <f t="shared" si="14"/>
        <v>1000</v>
      </c>
    </row>
    <row r="145" spans="1:17" ht="13.5" x14ac:dyDescent="0.25">
      <c r="A145" s="23">
        <v>34</v>
      </c>
      <c r="B145" s="23"/>
      <c r="C145" s="24" t="e">
        <f>IF(A145&gt;0,(VLOOKUP($A43,'[1]Engag Pre'!$A$10:$G$74,3,FALSE))," ")</f>
        <v>#N/A</v>
      </c>
      <c r="D145" s="25" t="str">
        <f>IF(B145&gt;0,(VLOOKUP($B145,'[1]Engag Pup'!$A$10:$G$109,7,FALSE))," ")</f>
        <v xml:space="preserve"> </v>
      </c>
      <c r="E145" s="26" t="str">
        <f>IF(B145&gt;0,(VLOOKUP($B145,'[1]Engag Pup'!$A$10:$G$109,3,FALSE))," ")</f>
        <v xml:space="preserve"> </v>
      </c>
      <c r="F145" s="27" t="str">
        <f>IF(B145&gt;0,(VLOOKUP($B145,'[1]Engag Pup'!$A$10:$G$109,4,FALSE))," ")</f>
        <v xml:space="preserve"> </v>
      </c>
      <c r="G145" s="28" t="str">
        <f>IF(B145&gt;0,(VLOOKUP($B145,'[1]Engag Pup'!$A$10:$G$109,5,FALSE))," ")</f>
        <v xml:space="preserve"> </v>
      </c>
      <c r="H145" s="29" t="str">
        <f>IF(B145&gt;0,(VLOOKUP($B145,'[1]Engag Pup'!$A$10:$G$109,6,FALSE))," ")</f>
        <v xml:space="preserve"> </v>
      </c>
      <c r="I145" s="38"/>
      <c r="J145" s="29" t="str">
        <f>IF(B145&gt;0,(VLOOKUP($B145,'[1]Engag Pup'!$A$10:$I$109,9,FALSE))," ")</f>
        <v xml:space="preserve"> </v>
      </c>
      <c r="K145" s="37" t="str">
        <f t="shared" si="10"/>
        <v xml:space="preserve"> </v>
      </c>
      <c r="L145" s="31" t="str">
        <f>IF(COUNTIF($G$10:$G145,G145)&lt;2,$G145," ")</f>
        <v xml:space="preserve"> </v>
      </c>
      <c r="M145" s="32">
        <f t="shared" si="11"/>
        <v>34</v>
      </c>
      <c r="N145" s="31" t="str">
        <f>IF(COUNTIF($G$10:$G145,I145)&lt;3,$G145," ")</f>
        <v xml:space="preserve"> </v>
      </c>
      <c r="O145" s="33">
        <f t="shared" si="12"/>
        <v>34</v>
      </c>
      <c r="P145" s="33" t="str">
        <f t="shared" si="13"/>
        <v/>
      </c>
      <c r="Q145" s="33">
        <f t="shared" si="14"/>
        <v>1000</v>
      </c>
    </row>
    <row r="146" spans="1:17" ht="13.5" x14ac:dyDescent="0.25">
      <c r="A146" s="23">
        <v>35</v>
      </c>
      <c r="B146" s="23"/>
      <c r="C146" s="24" t="e">
        <f>IF(A146&gt;0,(VLOOKUP($A44,'[1]Engag Pre'!$A$10:$G$74,3,FALSE))," ")</f>
        <v>#N/A</v>
      </c>
      <c r="D146" s="25" t="str">
        <f>IF(B146&gt;0,(VLOOKUP($B146,'[1]Engag Pup'!$A$10:$G$109,7,FALSE))," ")</f>
        <v xml:space="preserve"> </v>
      </c>
      <c r="E146" s="26" t="str">
        <f>IF(B146&gt;0,(VLOOKUP($B146,'[1]Engag Pup'!$A$10:$G$109,3,FALSE))," ")</f>
        <v xml:space="preserve"> </v>
      </c>
      <c r="F146" s="27" t="str">
        <f>IF(B146&gt;0,(VLOOKUP($B146,'[1]Engag Pup'!$A$10:$G$109,4,FALSE))," ")</f>
        <v xml:space="preserve"> </v>
      </c>
      <c r="G146" s="28" t="str">
        <f>IF(B146&gt;0,(VLOOKUP($B146,'[1]Engag Pup'!$A$10:$G$109,5,FALSE))," ")</f>
        <v xml:space="preserve"> </v>
      </c>
      <c r="H146" s="29" t="str">
        <f>IF(B146&gt;0,(VLOOKUP($B146,'[1]Engag Pup'!$A$10:$G$109,6,FALSE))," ")</f>
        <v xml:space="preserve"> </v>
      </c>
      <c r="I146" s="38"/>
      <c r="J146" s="29" t="str">
        <f>IF(B146&gt;0,(VLOOKUP($B146,'[1]Engag Pup'!$A$10:$I$109,9,FALSE))," ")</f>
        <v xml:space="preserve"> </v>
      </c>
      <c r="K146" s="37" t="str">
        <f t="shared" si="10"/>
        <v xml:space="preserve"> </v>
      </c>
      <c r="L146" s="31" t="str">
        <f>IF(COUNTIF($G$10:$G146,G146)&lt;2,$G146," ")</f>
        <v xml:space="preserve"> </v>
      </c>
      <c r="M146" s="32">
        <f t="shared" si="11"/>
        <v>35</v>
      </c>
      <c r="N146" s="31" t="str">
        <f>IF(COUNTIF($G$10:$G146,I146)&lt;3,$G146," ")</f>
        <v xml:space="preserve"> </v>
      </c>
      <c r="O146" s="33">
        <f t="shared" si="12"/>
        <v>35</v>
      </c>
      <c r="P146" s="33" t="str">
        <f t="shared" si="13"/>
        <v/>
      </c>
      <c r="Q146" s="33">
        <f t="shared" si="14"/>
        <v>1000</v>
      </c>
    </row>
    <row r="147" spans="1:17" ht="13.5" x14ac:dyDescent="0.25">
      <c r="A147" s="23">
        <v>36</v>
      </c>
      <c r="B147" s="23"/>
      <c r="C147" s="24" t="e">
        <f>IF(A147&gt;0,(VLOOKUP($A45,'[1]Engag Pre'!$A$10:$G$74,3,FALSE))," ")</f>
        <v>#N/A</v>
      </c>
      <c r="D147" s="25" t="str">
        <f>IF(B147&gt;0,(VLOOKUP($B147,'[1]Engag Pup'!$A$10:$G$109,7,FALSE))," ")</f>
        <v xml:space="preserve"> </v>
      </c>
      <c r="E147" s="26" t="str">
        <f>IF(B147&gt;0,(VLOOKUP($B147,'[1]Engag Pup'!$A$10:$G$109,3,FALSE))," ")</f>
        <v xml:space="preserve"> </v>
      </c>
      <c r="F147" s="27" t="str">
        <f>IF(B147&gt;0,(VLOOKUP($B147,'[1]Engag Pup'!$A$10:$G$109,4,FALSE))," ")</f>
        <v xml:space="preserve"> </v>
      </c>
      <c r="G147" s="28" t="str">
        <f>IF(B147&gt;0,(VLOOKUP($B147,'[1]Engag Pup'!$A$10:$G$109,5,FALSE))," ")</f>
        <v xml:space="preserve"> </v>
      </c>
      <c r="H147" s="29" t="str">
        <f>IF(B147&gt;0,(VLOOKUP($B147,'[1]Engag Pup'!$A$10:$G$109,6,FALSE))," ")</f>
        <v xml:space="preserve"> </v>
      </c>
      <c r="I147" s="38"/>
      <c r="J147" s="29" t="str">
        <f>IF(B147&gt;0,(VLOOKUP($B147,'[1]Engag Pup'!$A$10:$I$109,9,FALSE))," ")</f>
        <v xml:space="preserve"> </v>
      </c>
      <c r="K147" s="37" t="str">
        <f t="shared" si="10"/>
        <v xml:space="preserve"> </v>
      </c>
      <c r="L147" s="31" t="str">
        <f>IF(COUNTIF($G$10:$G147,G147)&lt;2,$G147," ")</f>
        <v xml:space="preserve"> </v>
      </c>
      <c r="M147" s="32">
        <f t="shared" si="11"/>
        <v>36</v>
      </c>
      <c r="N147" s="31" t="str">
        <f>IF(COUNTIF($G$10:$G147,I147)&lt;3,$G147," ")</f>
        <v xml:space="preserve"> </v>
      </c>
      <c r="O147" s="33">
        <f t="shared" si="12"/>
        <v>36</v>
      </c>
      <c r="P147" s="33" t="str">
        <f t="shared" si="13"/>
        <v/>
      </c>
      <c r="Q147" s="33">
        <f t="shared" si="14"/>
        <v>1000</v>
      </c>
    </row>
    <row r="148" spans="1:17" ht="13.5" x14ac:dyDescent="0.25">
      <c r="A148" s="23">
        <v>37</v>
      </c>
      <c r="B148" s="23"/>
      <c r="C148" s="24" t="e">
        <f>IF(A148&gt;0,(VLOOKUP($A46,'[1]Engag Pre'!$A$10:$G$74,3,FALSE))," ")</f>
        <v>#N/A</v>
      </c>
      <c r="D148" s="25" t="str">
        <f>IF(B148&gt;0,(VLOOKUP($B148,'[1]Engag Pup'!$A$10:$G$109,7,FALSE))," ")</f>
        <v xml:space="preserve"> </v>
      </c>
      <c r="E148" s="26" t="str">
        <f>IF(B148&gt;0,(VLOOKUP($B148,'[1]Engag Pup'!$A$10:$G$109,3,FALSE))," ")</f>
        <v xml:space="preserve"> </v>
      </c>
      <c r="F148" s="27" t="str">
        <f>IF(B148&gt;0,(VLOOKUP($B148,'[1]Engag Pup'!$A$10:$G$109,4,FALSE))," ")</f>
        <v xml:space="preserve"> </v>
      </c>
      <c r="G148" s="28" t="str">
        <f>IF(B148&gt;0,(VLOOKUP($B148,'[1]Engag Pup'!$A$10:$G$109,5,FALSE))," ")</f>
        <v xml:space="preserve"> </v>
      </c>
      <c r="H148" s="29" t="str">
        <f>IF(B148&gt;0,(VLOOKUP($B148,'[1]Engag Pup'!$A$10:$G$109,6,FALSE))," ")</f>
        <v xml:space="preserve"> </v>
      </c>
      <c r="I148" s="38"/>
      <c r="J148" s="29" t="str">
        <f>IF(B148&gt;0,(VLOOKUP($B148,'[1]Engag Pup'!$A$10:$I$109,9,FALSE))," ")</f>
        <v xml:space="preserve"> </v>
      </c>
      <c r="K148" s="37" t="str">
        <f t="shared" si="10"/>
        <v xml:space="preserve"> </v>
      </c>
      <c r="L148" s="31" t="str">
        <f>IF(COUNTIF($G$10:$G148,G148)&lt;2,$G148," ")</f>
        <v xml:space="preserve"> </v>
      </c>
      <c r="M148" s="32">
        <f t="shared" si="11"/>
        <v>37</v>
      </c>
      <c r="N148" s="31" t="str">
        <f>IF(COUNTIF($G$10:$G148,I148)&lt;3,$G148," ")</f>
        <v xml:space="preserve"> </v>
      </c>
      <c r="O148" s="33">
        <f t="shared" si="12"/>
        <v>37</v>
      </c>
      <c r="P148" s="33" t="str">
        <f t="shared" si="13"/>
        <v/>
      </c>
      <c r="Q148" s="33">
        <f t="shared" si="14"/>
        <v>1000</v>
      </c>
    </row>
    <row r="149" spans="1:17" ht="13.5" x14ac:dyDescent="0.25">
      <c r="A149" s="23">
        <v>38</v>
      </c>
      <c r="B149" s="23"/>
      <c r="C149" s="24" t="e">
        <f>IF(A149&gt;0,(VLOOKUP($A47,'[1]Engag Pre'!$A$10:$G$74,3,FALSE))," ")</f>
        <v>#N/A</v>
      </c>
      <c r="D149" s="25" t="str">
        <f>IF(B149&gt;0,(VLOOKUP($B149,'[1]Engag Pup'!$A$10:$G$109,7,FALSE))," ")</f>
        <v xml:space="preserve"> </v>
      </c>
      <c r="E149" s="26" t="str">
        <f>IF(B149&gt;0,(VLOOKUP($B149,'[1]Engag Pup'!$A$10:$G$109,3,FALSE))," ")</f>
        <v xml:space="preserve"> </v>
      </c>
      <c r="F149" s="27" t="str">
        <f>IF(B149&gt;0,(VLOOKUP($B149,'[1]Engag Pup'!$A$10:$G$109,4,FALSE))," ")</f>
        <v xml:space="preserve"> </v>
      </c>
      <c r="G149" s="28" t="str">
        <f>IF(B149&gt;0,(VLOOKUP($B149,'[1]Engag Pup'!$A$10:$G$109,5,FALSE))," ")</f>
        <v xml:space="preserve"> </v>
      </c>
      <c r="H149" s="29" t="str">
        <f>IF(B149&gt;0,(VLOOKUP($B149,'[1]Engag Pup'!$A$10:$G$109,6,FALSE))," ")</f>
        <v xml:space="preserve"> </v>
      </c>
      <c r="I149" s="38"/>
      <c r="J149" s="29" t="str">
        <f>IF(B149&gt;0,(VLOOKUP($B149,'[1]Engag Pup'!$A$10:$I$109,9,FALSE))," ")</f>
        <v xml:space="preserve"> </v>
      </c>
      <c r="K149" s="37" t="str">
        <f t="shared" si="10"/>
        <v xml:space="preserve"> </v>
      </c>
      <c r="L149" s="31" t="str">
        <f>IF(COUNTIF($G$10:$G149,G149)&lt;2,$G149," ")</f>
        <v xml:space="preserve"> </v>
      </c>
      <c r="M149" s="32">
        <f t="shared" si="11"/>
        <v>38</v>
      </c>
      <c r="N149" s="31" t="str">
        <f>IF(COUNTIF($G$10:$G149,I149)&lt;3,$G149," ")</f>
        <v xml:space="preserve"> </v>
      </c>
      <c r="O149" s="33">
        <f t="shared" si="12"/>
        <v>38</v>
      </c>
      <c r="P149" s="33" t="str">
        <f t="shared" si="13"/>
        <v/>
      </c>
      <c r="Q149" s="33">
        <f t="shared" si="14"/>
        <v>1000</v>
      </c>
    </row>
    <row r="150" spans="1:17" ht="13.5" x14ac:dyDescent="0.25">
      <c r="A150" s="23">
        <v>39</v>
      </c>
      <c r="B150" s="23"/>
      <c r="C150" s="24" t="e">
        <f>IF(A150&gt;0,(VLOOKUP($A48,'[1]Engag Pre'!$A$10:$G$74,3,FALSE))," ")</f>
        <v>#N/A</v>
      </c>
      <c r="D150" s="25" t="str">
        <f>IF(B150&gt;0,(VLOOKUP($B150,'[1]Engag Pup'!$A$10:$G$109,7,FALSE))," ")</f>
        <v xml:space="preserve"> </v>
      </c>
      <c r="E150" s="26" t="str">
        <f>IF(B150&gt;0,(VLOOKUP($B150,'[1]Engag Pup'!$A$10:$G$109,3,FALSE))," ")</f>
        <v xml:space="preserve"> </v>
      </c>
      <c r="F150" s="27" t="str">
        <f>IF(B150&gt;0,(VLOOKUP($B150,'[1]Engag Pup'!$A$10:$G$109,4,FALSE))," ")</f>
        <v xml:space="preserve"> </v>
      </c>
      <c r="G150" s="28" t="str">
        <f>IF(B150&gt;0,(VLOOKUP($B150,'[1]Engag Pup'!$A$10:$G$109,5,FALSE))," ")</f>
        <v xml:space="preserve"> </v>
      </c>
      <c r="H150" s="29" t="str">
        <f>IF(B150&gt;0,(VLOOKUP($B150,'[1]Engag Pup'!$A$10:$G$109,6,FALSE))," ")</f>
        <v xml:space="preserve"> </v>
      </c>
      <c r="I150" s="38"/>
      <c r="J150" s="29" t="str">
        <f>IF(B150&gt;0,(VLOOKUP($B150,'[1]Engag Pup'!$A$10:$I$109,9,FALSE))," ")</f>
        <v xml:space="preserve"> </v>
      </c>
      <c r="K150" s="37" t="str">
        <f t="shared" si="10"/>
        <v xml:space="preserve"> </v>
      </c>
      <c r="L150" s="31" t="str">
        <f>IF(COUNTIF($G$10:$G150,G150)&lt;2,$G150," ")</f>
        <v xml:space="preserve"> </v>
      </c>
      <c r="M150" s="32">
        <f t="shared" si="11"/>
        <v>39</v>
      </c>
      <c r="N150" s="31" t="str">
        <f>IF(COUNTIF($G$10:$G150,I150)&lt;3,$G150," ")</f>
        <v xml:space="preserve"> </v>
      </c>
      <c r="O150" s="33">
        <f t="shared" si="12"/>
        <v>39</v>
      </c>
      <c r="P150" s="33" t="str">
        <f t="shared" si="13"/>
        <v/>
      </c>
      <c r="Q150" s="33">
        <f t="shared" si="14"/>
        <v>1000</v>
      </c>
    </row>
    <row r="151" spans="1:17" ht="13.5" x14ac:dyDescent="0.25">
      <c r="A151" s="23">
        <v>40</v>
      </c>
      <c r="B151" s="23"/>
      <c r="C151" s="24" t="e">
        <f>IF(A151&gt;0,(VLOOKUP($A49,'[1]Engag Pre'!$A$10:$G$74,3,FALSE))," ")</f>
        <v>#N/A</v>
      </c>
      <c r="D151" s="25" t="str">
        <f>IF(B151&gt;0,(VLOOKUP($B151,'[1]Engag Pup'!$A$10:$G$109,7,FALSE))," ")</f>
        <v xml:space="preserve"> </v>
      </c>
      <c r="E151" s="26" t="str">
        <f>IF(B151&gt;0,(VLOOKUP($B151,'[1]Engag Pup'!$A$10:$G$109,3,FALSE))," ")</f>
        <v xml:space="preserve"> </v>
      </c>
      <c r="F151" s="27" t="str">
        <f>IF(B151&gt;0,(VLOOKUP($B151,'[1]Engag Pup'!$A$10:$G$109,4,FALSE))," ")</f>
        <v xml:space="preserve"> </v>
      </c>
      <c r="G151" s="28" t="str">
        <f>IF(B151&gt;0,(VLOOKUP($B151,'[1]Engag Pup'!$A$10:$G$109,5,FALSE))," ")</f>
        <v xml:space="preserve"> </v>
      </c>
      <c r="H151" s="29" t="str">
        <f>IF(B151&gt;0,(VLOOKUP($B151,'[1]Engag Pup'!$A$10:$G$109,6,FALSE))," ")</f>
        <v xml:space="preserve"> </v>
      </c>
      <c r="I151" s="38"/>
      <c r="J151" s="29" t="str">
        <f>IF(B151&gt;0,(VLOOKUP($B151,'[1]Engag Pup'!$A$10:$I$109,9,FALSE))," ")</f>
        <v xml:space="preserve"> </v>
      </c>
      <c r="K151" s="37" t="str">
        <f t="shared" si="10"/>
        <v xml:space="preserve"> </v>
      </c>
      <c r="L151" s="31" t="str">
        <f>IF(COUNTIF($G$10:$G151,G151)&lt;2,$G151," ")</f>
        <v xml:space="preserve"> </v>
      </c>
      <c r="M151" s="32">
        <f t="shared" si="11"/>
        <v>40</v>
      </c>
      <c r="N151" s="31" t="str">
        <f>IF(COUNTIF($G$10:$G151,I151)&lt;3,$G151," ")</f>
        <v xml:space="preserve"> </v>
      </c>
      <c r="O151" s="33">
        <f t="shared" si="12"/>
        <v>40</v>
      </c>
      <c r="P151" s="33" t="str">
        <f t="shared" si="13"/>
        <v/>
      </c>
      <c r="Q151" s="33">
        <f t="shared" si="14"/>
        <v>1000</v>
      </c>
    </row>
    <row r="152" spans="1:17" ht="13.5" x14ac:dyDescent="0.25">
      <c r="A152" s="23">
        <v>41</v>
      </c>
      <c r="B152" s="23"/>
      <c r="C152" s="24" t="e">
        <f>IF(A152&gt;0,(VLOOKUP($A50,'[1]Engag Pre'!$A$10:$G$74,3,FALSE))," ")</f>
        <v>#N/A</v>
      </c>
      <c r="D152" s="25" t="str">
        <f>IF(B152&gt;0,(VLOOKUP($B152,'[1]Engag Pup'!$A$10:$G$109,7,FALSE))," ")</f>
        <v xml:space="preserve"> </v>
      </c>
      <c r="E152" s="26" t="str">
        <f>IF(B152&gt;0,(VLOOKUP($B152,'[1]Engag Pup'!$A$10:$G$109,3,FALSE))," ")</f>
        <v xml:space="preserve"> </v>
      </c>
      <c r="F152" s="27" t="str">
        <f>IF(B152&gt;0,(VLOOKUP($B152,'[1]Engag Pup'!$A$10:$G$109,4,FALSE))," ")</f>
        <v xml:space="preserve"> </v>
      </c>
      <c r="G152" s="28" t="str">
        <f>IF(B152&gt;0,(VLOOKUP($B152,'[1]Engag Pup'!$A$10:$G$109,5,FALSE))," ")</f>
        <v xml:space="preserve"> </v>
      </c>
      <c r="H152" s="29" t="str">
        <f>IF(B152&gt;0,(VLOOKUP($B152,'[1]Engag Pup'!$A$10:$G$109,6,FALSE))," ")</f>
        <v xml:space="preserve"> </v>
      </c>
      <c r="I152" s="38"/>
      <c r="J152" s="29" t="str">
        <f>IF(B152&gt;0,(VLOOKUP($B152,'[1]Engag Pup'!$A$10:$I$109,9,FALSE))," ")</f>
        <v xml:space="preserve"> </v>
      </c>
      <c r="K152" s="37" t="str">
        <f t="shared" si="10"/>
        <v xml:space="preserve"> </v>
      </c>
      <c r="L152" s="31" t="str">
        <f>IF(COUNTIF($G$10:$G152,G152)&lt;2,$G152," ")</f>
        <v xml:space="preserve"> </v>
      </c>
      <c r="M152" s="32">
        <f t="shared" si="11"/>
        <v>41</v>
      </c>
      <c r="N152" s="31" t="str">
        <f>IF(COUNTIF($G$10:$G152,I152)&lt;3,$G152," ")</f>
        <v xml:space="preserve"> </v>
      </c>
      <c r="O152" s="33">
        <f t="shared" si="12"/>
        <v>41</v>
      </c>
      <c r="P152" s="33" t="str">
        <f t="shared" si="13"/>
        <v/>
      </c>
      <c r="Q152" s="33">
        <f t="shared" si="14"/>
        <v>1000</v>
      </c>
    </row>
    <row r="153" spans="1:17" ht="13.5" x14ac:dyDescent="0.25">
      <c r="A153" s="23">
        <v>42</v>
      </c>
      <c r="B153" s="23"/>
      <c r="C153" s="24" t="e">
        <f>IF(A153&gt;0,(VLOOKUP($A51,'[1]Engag Pre'!$A$10:$G$74,3,FALSE))," ")</f>
        <v>#N/A</v>
      </c>
      <c r="D153" s="25" t="str">
        <f>IF(B153&gt;0,(VLOOKUP($B153,'[1]Engag Pup'!$A$10:$G$109,7,FALSE))," ")</f>
        <v xml:space="preserve"> </v>
      </c>
      <c r="E153" s="26" t="str">
        <f>IF(B153&gt;0,(VLOOKUP($B153,'[1]Engag Pup'!$A$10:$G$109,3,FALSE))," ")</f>
        <v xml:space="preserve"> </v>
      </c>
      <c r="F153" s="27" t="str">
        <f>IF(B153&gt;0,(VLOOKUP($B153,'[1]Engag Pup'!$A$10:$G$109,4,FALSE))," ")</f>
        <v xml:space="preserve"> </v>
      </c>
      <c r="G153" s="28" t="str">
        <f>IF(B153&gt;0,(VLOOKUP($B153,'[1]Engag Pup'!$A$10:$G$109,5,FALSE))," ")</f>
        <v xml:space="preserve"> </v>
      </c>
      <c r="H153" s="29" t="str">
        <f>IF(B153&gt;0,(VLOOKUP($B153,'[1]Engag Pup'!$A$10:$G$109,6,FALSE))," ")</f>
        <v xml:space="preserve"> </v>
      </c>
      <c r="I153" s="38"/>
      <c r="J153" s="29" t="str">
        <f>IF(B153&gt;0,(VLOOKUP($B153,'[1]Engag Pup'!$A$10:$I$109,9,FALSE))," ")</f>
        <v xml:space="preserve"> </v>
      </c>
      <c r="K153" s="37" t="str">
        <f t="shared" si="10"/>
        <v xml:space="preserve"> </v>
      </c>
      <c r="L153" s="31" t="str">
        <f>IF(COUNTIF($G$10:$G153,G153)&lt;2,$G153," ")</f>
        <v xml:space="preserve"> </v>
      </c>
      <c r="M153" s="32">
        <f t="shared" si="11"/>
        <v>42</v>
      </c>
      <c r="N153" s="31" t="str">
        <f>IF(COUNTIF($G$10:$G153,I153)&lt;3,$G153," ")</f>
        <v xml:space="preserve"> </v>
      </c>
      <c r="O153" s="33">
        <f t="shared" si="12"/>
        <v>42</v>
      </c>
      <c r="P153" s="33" t="str">
        <f t="shared" si="13"/>
        <v/>
      </c>
      <c r="Q153" s="33">
        <f t="shared" si="14"/>
        <v>1000</v>
      </c>
    </row>
    <row r="154" spans="1:17" ht="13.5" x14ac:dyDescent="0.25">
      <c r="A154" s="23">
        <v>43</v>
      </c>
      <c r="B154" s="23"/>
      <c r="C154" s="24" t="e">
        <f>IF(A154&gt;0,(VLOOKUP($A52,'[1]Engag Pre'!$A$10:$G$74,3,FALSE))," ")</f>
        <v>#N/A</v>
      </c>
      <c r="D154" s="25" t="str">
        <f>IF(B154&gt;0,(VLOOKUP($B154,'[1]Engag Pup'!$A$10:$G$109,7,FALSE))," ")</f>
        <v xml:space="preserve"> </v>
      </c>
      <c r="E154" s="26" t="str">
        <f>IF(B154&gt;0,(VLOOKUP($B154,'[1]Engag Pup'!$A$10:$G$109,3,FALSE))," ")</f>
        <v xml:space="preserve"> </v>
      </c>
      <c r="F154" s="27" t="str">
        <f>IF(B154&gt;0,(VLOOKUP($B154,'[1]Engag Pup'!$A$10:$G$109,4,FALSE))," ")</f>
        <v xml:space="preserve"> </v>
      </c>
      <c r="G154" s="28" t="str">
        <f>IF(B154&gt;0,(VLOOKUP($B154,'[1]Engag Pup'!$A$10:$G$109,5,FALSE))," ")</f>
        <v xml:space="preserve"> </v>
      </c>
      <c r="H154" s="29" t="str">
        <f>IF(B154&gt;0,(VLOOKUP($B154,'[1]Engag Pup'!$A$10:$G$109,6,FALSE))," ")</f>
        <v xml:space="preserve"> </v>
      </c>
      <c r="I154" s="38"/>
      <c r="J154" s="29" t="str">
        <f>IF(B154&gt;0,(VLOOKUP($B154,'[1]Engag Pup'!$A$10:$I$109,9,FALSE))," ")</f>
        <v xml:space="preserve"> </v>
      </c>
      <c r="K154" s="37" t="str">
        <f t="shared" si="10"/>
        <v xml:space="preserve"> </v>
      </c>
      <c r="L154" s="31" t="str">
        <f>IF(COUNTIF($G$10:$G154,G154)&lt;2,$G154," ")</f>
        <v xml:space="preserve"> </v>
      </c>
      <c r="M154" s="32">
        <f t="shared" si="11"/>
        <v>43</v>
      </c>
      <c r="N154" s="31" t="str">
        <f>IF(COUNTIF($G$10:$G154,I154)&lt;3,$G154," ")</f>
        <v xml:space="preserve"> </v>
      </c>
      <c r="O154" s="33">
        <f t="shared" si="12"/>
        <v>43</v>
      </c>
      <c r="P154" s="33" t="str">
        <f t="shared" si="13"/>
        <v/>
      </c>
      <c r="Q154" s="33">
        <f t="shared" si="14"/>
        <v>1000</v>
      </c>
    </row>
    <row r="155" spans="1:17" ht="13.5" x14ac:dyDescent="0.25">
      <c r="A155" s="23">
        <v>44</v>
      </c>
      <c r="B155" s="23"/>
      <c r="C155" s="24" t="e">
        <f>IF(A155&gt;0,(VLOOKUP($A53,'[1]Engag Pre'!$A$10:$G$74,3,FALSE))," ")</f>
        <v>#N/A</v>
      </c>
      <c r="D155" s="25" t="str">
        <f>IF(B155&gt;0,(VLOOKUP($B155,'[1]Engag Pup'!$A$10:$G$109,7,FALSE))," ")</f>
        <v xml:space="preserve"> </v>
      </c>
      <c r="E155" s="26" t="str">
        <f>IF(B155&gt;0,(VLOOKUP($B155,'[1]Engag Pup'!$A$10:$G$109,3,FALSE))," ")</f>
        <v xml:space="preserve"> </v>
      </c>
      <c r="F155" s="27" t="str">
        <f>IF(B155&gt;0,(VLOOKUP($B155,'[1]Engag Pup'!$A$10:$G$109,4,FALSE))," ")</f>
        <v xml:space="preserve"> </v>
      </c>
      <c r="G155" s="28" t="str">
        <f>IF(B155&gt;0,(VLOOKUP($B155,'[1]Engag Pup'!$A$10:$G$109,5,FALSE))," ")</f>
        <v xml:space="preserve"> </v>
      </c>
      <c r="H155" s="29" t="str">
        <f>IF(B155&gt;0,(VLOOKUP($B155,'[1]Engag Pup'!$A$10:$G$109,6,FALSE))," ")</f>
        <v xml:space="preserve"> </v>
      </c>
      <c r="I155" s="38"/>
      <c r="J155" s="29" t="str">
        <f>IF(B155&gt;0,(VLOOKUP($B155,'[1]Engag Pup'!$A$10:$I$109,9,FALSE))," ")</f>
        <v xml:space="preserve"> </v>
      </c>
      <c r="K155" s="37" t="str">
        <f t="shared" si="10"/>
        <v xml:space="preserve"> </v>
      </c>
      <c r="L155" s="31" t="str">
        <f>IF(COUNTIF($G$10:$G155,G155)&lt;2,$G155," ")</f>
        <v xml:space="preserve"> </v>
      </c>
      <c r="M155" s="32">
        <f t="shared" si="11"/>
        <v>44</v>
      </c>
      <c r="N155" s="31" t="str">
        <f>IF(COUNTIF($G$10:$G155,I155)&lt;3,$G155," ")</f>
        <v xml:space="preserve"> </v>
      </c>
      <c r="O155" s="33">
        <f t="shared" si="12"/>
        <v>44</v>
      </c>
      <c r="P155" s="33" t="str">
        <f t="shared" si="13"/>
        <v/>
      </c>
      <c r="Q155" s="33">
        <f t="shared" si="14"/>
        <v>1000</v>
      </c>
    </row>
    <row r="156" spans="1:17" ht="13.5" x14ac:dyDescent="0.25">
      <c r="A156" s="23">
        <v>45</v>
      </c>
      <c r="B156" s="23"/>
      <c r="C156" s="24" t="e">
        <f>IF(A156&gt;0,(VLOOKUP($A54,'[1]Engag Pre'!$A$10:$G$74,3,FALSE))," ")</f>
        <v>#N/A</v>
      </c>
      <c r="D156" s="25" t="str">
        <f>IF(B156&gt;0,(VLOOKUP($B156,'[1]Engag Pup'!$A$10:$G$109,7,FALSE))," ")</f>
        <v xml:space="preserve"> </v>
      </c>
      <c r="E156" s="26" t="str">
        <f>IF(B156&gt;0,(VLOOKUP($B156,'[1]Engag Pup'!$A$10:$G$109,3,FALSE))," ")</f>
        <v xml:space="preserve"> </v>
      </c>
      <c r="F156" s="27" t="str">
        <f>IF(B156&gt;0,(VLOOKUP($B156,'[1]Engag Pup'!$A$10:$G$109,4,FALSE))," ")</f>
        <v xml:space="preserve"> </v>
      </c>
      <c r="G156" s="28" t="str">
        <f>IF(B156&gt;0,(VLOOKUP($B156,'[1]Engag Pup'!$A$10:$G$109,5,FALSE))," ")</f>
        <v xml:space="preserve"> </v>
      </c>
      <c r="H156" s="29" t="str">
        <f>IF(B156&gt;0,(VLOOKUP($B156,'[1]Engag Pup'!$A$10:$G$109,6,FALSE))," ")</f>
        <v xml:space="preserve"> </v>
      </c>
      <c r="I156" s="38"/>
      <c r="J156" s="29" t="str">
        <f>IF(B156&gt;0,(VLOOKUP($B156,'[1]Engag Pup'!$A$10:$I$109,9,FALSE))," ")</f>
        <v xml:space="preserve"> </v>
      </c>
      <c r="K156" s="37" t="str">
        <f t="shared" si="10"/>
        <v xml:space="preserve"> </v>
      </c>
      <c r="L156" s="31" t="str">
        <f>IF(COUNTIF($G$10:$G156,G156)&lt;2,$G156," ")</f>
        <v xml:space="preserve"> </v>
      </c>
      <c r="M156" s="32">
        <f t="shared" si="11"/>
        <v>45</v>
      </c>
      <c r="N156" s="31" t="str">
        <f>IF(COUNTIF($G$10:$G156,I156)&lt;3,$G156," ")</f>
        <v xml:space="preserve"> </v>
      </c>
      <c r="O156" s="33">
        <f t="shared" si="12"/>
        <v>45</v>
      </c>
      <c r="P156" s="33" t="str">
        <f t="shared" si="13"/>
        <v/>
      </c>
      <c r="Q156" s="33">
        <f t="shared" si="14"/>
        <v>1000</v>
      </c>
    </row>
    <row r="157" spans="1:17" ht="13.5" x14ac:dyDescent="0.25">
      <c r="A157" s="23">
        <v>46</v>
      </c>
      <c r="B157" s="23"/>
      <c r="C157" s="24" t="e">
        <f>IF(A157&gt;0,(VLOOKUP($A55,'[1]Engag Pre'!$A$10:$G$74,3,FALSE))," ")</f>
        <v>#N/A</v>
      </c>
      <c r="D157" s="25" t="str">
        <f>IF(B157&gt;0,(VLOOKUP($B157,'[1]Engag Pup'!$A$10:$G$109,7,FALSE))," ")</f>
        <v xml:space="preserve"> </v>
      </c>
      <c r="E157" s="26" t="str">
        <f>IF(B157&gt;0,(VLOOKUP($B157,'[1]Engag Pup'!$A$10:$G$109,3,FALSE))," ")</f>
        <v xml:space="preserve"> </v>
      </c>
      <c r="F157" s="27" t="str">
        <f>IF(B157&gt;0,(VLOOKUP($B157,'[1]Engag Pup'!$A$10:$G$109,4,FALSE))," ")</f>
        <v xml:space="preserve"> </v>
      </c>
      <c r="G157" s="28" t="str">
        <f>IF(B157&gt;0,(VLOOKUP($B157,'[1]Engag Pup'!$A$10:$G$109,5,FALSE))," ")</f>
        <v xml:space="preserve"> </v>
      </c>
      <c r="H157" s="29" t="str">
        <f>IF(B157&gt;0,(VLOOKUP($B157,'[1]Engag Pup'!$A$10:$G$109,6,FALSE))," ")</f>
        <v xml:space="preserve"> </v>
      </c>
      <c r="I157" s="38"/>
      <c r="J157" s="29" t="str">
        <f>IF(B157&gt;0,(VLOOKUP($B157,'[1]Engag Pup'!$A$10:$I$109,9,FALSE))," ")</f>
        <v xml:space="preserve"> </v>
      </c>
      <c r="K157" s="37" t="str">
        <f t="shared" si="10"/>
        <v xml:space="preserve"> </v>
      </c>
      <c r="L157" s="31" t="str">
        <f>IF(COUNTIF($G$10:$G157,G157)&lt;2,$G157," ")</f>
        <v xml:space="preserve"> </v>
      </c>
      <c r="M157" s="32">
        <f t="shared" si="11"/>
        <v>46</v>
      </c>
      <c r="N157" s="31" t="str">
        <f>IF(COUNTIF($G$10:$G157,I157)&lt;3,$G157," ")</f>
        <v xml:space="preserve"> </v>
      </c>
      <c r="O157" s="33">
        <f t="shared" si="12"/>
        <v>46</v>
      </c>
      <c r="P157" s="33" t="str">
        <f t="shared" si="13"/>
        <v/>
      </c>
      <c r="Q157" s="33">
        <f t="shared" si="14"/>
        <v>1000</v>
      </c>
    </row>
    <row r="158" spans="1:17" ht="13.5" x14ac:dyDescent="0.25">
      <c r="A158" s="23">
        <v>47</v>
      </c>
      <c r="B158" s="23"/>
      <c r="C158" s="24" t="e">
        <f>IF(A158&gt;0,(VLOOKUP($A56,'[1]Engag Pre'!$A$10:$G$74,3,FALSE))," ")</f>
        <v>#N/A</v>
      </c>
      <c r="D158" s="25" t="str">
        <f>IF(B158&gt;0,(VLOOKUP($B158,'[1]Engag Pup'!$A$10:$G$109,7,FALSE))," ")</f>
        <v xml:space="preserve"> </v>
      </c>
      <c r="E158" s="26" t="str">
        <f>IF(B158&gt;0,(VLOOKUP($B158,'[1]Engag Pup'!$A$10:$G$109,3,FALSE))," ")</f>
        <v xml:space="preserve"> </v>
      </c>
      <c r="F158" s="27" t="str">
        <f>IF(B158&gt;0,(VLOOKUP($B158,'[1]Engag Pup'!$A$10:$G$109,4,FALSE))," ")</f>
        <v xml:space="preserve"> </v>
      </c>
      <c r="G158" s="28" t="str">
        <f>IF(B158&gt;0,(VLOOKUP($B158,'[1]Engag Pup'!$A$10:$G$109,5,FALSE))," ")</f>
        <v xml:space="preserve"> </v>
      </c>
      <c r="H158" s="29" t="str">
        <f>IF(B158&gt;0,(VLOOKUP($B158,'[1]Engag Pup'!$A$10:$G$109,6,FALSE))," ")</f>
        <v xml:space="preserve"> </v>
      </c>
      <c r="I158" s="38"/>
      <c r="J158" s="29" t="str">
        <f>IF(B158&gt;0,(VLOOKUP($B158,'[1]Engag Pup'!$A$10:$I$109,9,FALSE))," ")</f>
        <v xml:space="preserve"> </v>
      </c>
      <c r="K158" s="37" t="str">
        <f t="shared" si="10"/>
        <v xml:space="preserve"> </v>
      </c>
      <c r="L158" s="31" t="str">
        <f>IF(COUNTIF($G$10:$G158,G158)&lt;2,$G158," ")</f>
        <v xml:space="preserve"> </v>
      </c>
      <c r="M158" s="32">
        <f t="shared" si="11"/>
        <v>47</v>
      </c>
      <c r="N158" s="31" t="str">
        <f>IF(COUNTIF($G$10:$G158,I158)&lt;3,$G158," ")</f>
        <v xml:space="preserve"> </v>
      </c>
      <c r="O158" s="33">
        <f t="shared" si="12"/>
        <v>47</v>
      </c>
      <c r="P158" s="33" t="str">
        <f t="shared" si="13"/>
        <v/>
      </c>
      <c r="Q158" s="33">
        <f t="shared" si="14"/>
        <v>1000</v>
      </c>
    </row>
    <row r="159" spans="1:17" ht="13.5" x14ac:dyDescent="0.25">
      <c r="A159" s="23">
        <v>48</v>
      </c>
      <c r="B159" s="23"/>
      <c r="C159" s="24" t="e">
        <f>IF(A159&gt;0,(VLOOKUP($A57,'[1]Engag Pre'!$A$10:$G$74,3,FALSE))," ")</f>
        <v>#N/A</v>
      </c>
      <c r="D159" s="25" t="str">
        <f>IF(B159&gt;0,(VLOOKUP($B159,'[1]Engag Pup'!$A$10:$G$109,7,FALSE))," ")</f>
        <v xml:space="preserve"> </v>
      </c>
      <c r="E159" s="26" t="str">
        <f>IF(B159&gt;0,(VLOOKUP($B159,'[1]Engag Pup'!$A$10:$G$109,3,FALSE))," ")</f>
        <v xml:space="preserve"> </v>
      </c>
      <c r="F159" s="27" t="str">
        <f>IF(B159&gt;0,(VLOOKUP($B159,'[1]Engag Pup'!$A$10:$G$109,4,FALSE))," ")</f>
        <v xml:space="preserve"> </v>
      </c>
      <c r="G159" s="28" t="str">
        <f>IF(B159&gt;0,(VLOOKUP($B159,'[1]Engag Pup'!$A$10:$G$109,5,FALSE))," ")</f>
        <v xml:space="preserve"> </v>
      </c>
      <c r="H159" s="29" t="str">
        <f>IF(B159&gt;0,(VLOOKUP($B159,'[1]Engag Pup'!$A$10:$G$109,6,FALSE))," ")</f>
        <v xml:space="preserve"> </v>
      </c>
      <c r="I159" s="38"/>
      <c r="J159" s="29" t="str">
        <f>IF(B159&gt;0,(VLOOKUP($B159,'[1]Engag Pup'!$A$10:$I$109,9,FALSE))," ")</f>
        <v xml:space="preserve"> </v>
      </c>
      <c r="K159" s="37" t="str">
        <f t="shared" si="10"/>
        <v xml:space="preserve"> </v>
      </c>
      <c r="L159" s="31" t="str">
        <f>IF(COUNTIF($G$10:$G159,G159)&lt;2,$G159," ")</f>
        <v xml:space="preserve"> </v>
      </c>
      <c r="M159" s="32">
        <f t="shared" si="11"/>
        <v>48</v>
      </c>
      <c r="N159" s="31" t="str">
        <f>IF(COUNTIF($G$10:$G159,I159)&lt;3,$G159," ")</f>
        <v xml:space="preserve"> </v>
      </c>
      <c r="O159" s="33">
        <f t="shared" si="12"/>
        <v>48</v>
      </c>
      <c r="P159" s="33" t="str">
        <f t="shared" si="13"/>
        <v/>
      </c>
      <c r="Q159" s="33">
        <f t="shared" si="14"/>
        <v>1000</v>
      </c>
    </row>
    <row r="160" spans="1:17" ht="13.5" x14ac:dyDescent="0.25">
      <c r="A160" s="23">
        <v>49</v>
      </c>
      <c r="B160" s="23"/>
      <c r="C160" s="24" t="e">
        <f>IF(A160&gt;0,(VLOOKUP($A58,'[1]Engag Pre'!$A$10:$G$74,3,FALSE))," ")</f>
        <v>#N/A</v>
      </c>
      <c r="D160" s="25" t="str">
        <f>IF(B160&gt;0,(VLOOKUP($B160,'[1]Engag Pup'!$A$10:$G$109,7,FALSE))," ")</f>
        <v xml:space="preserve"> </v>
      </c>
      <c r="E160" s="26" t="str">
        <f>IF(B160&gt;0,(VLOOKUP($B160,'[1]Engag Pup'!$A$10:$G$109,3,FALSE))," ")</f>
        <v xml:space="preserve"> </v>
      </c>
      <c r="F160" s="27" t="str">
        <f>IF(B160&gt;0,(VLOOKUP($B160,'[1]Engag Pup'!$A$10:$G$109,4,FALSE))," ")</f>
        <v xml:space="preserve"> </v>
      </c>
      <c r="G160" s="28" t="str">
        <f>IF(B160&gt;0,(VLOOKUP($B160,'[1]Engag Pup'!$A$10:$G$109,5,FALSE))," ")</f>
        <v xml:space="preserve"> </v>
      </c>
      <c r="H160" s="29" t="str">
        <f>IF(B160&gt;0,(VLOOKUP($B160,'[1]Engag Pup'!$A$10:$G$109,6,FALSE))," ")</f>
        <v xml:space="preserve"> </v>
      </c>
      <c r="I160" s="38"/>
      <c r="J160" s="29" t="str">
        <f>IF(B160&gt;0,(VLOOKUP($B160,'[1]Engag Pup'!$A$10:$I$109,9,FALSE))," ")</f>
        <v xml:space="preserve"> </v>
      </c>
      <c r="K160" s="37" t="str">
        <f t="shared" si="10"/>
        <v xml:space="preserve"> </v>
      </c>
      <c r="L160" s="31" t="str">
        <f>IF(COUNTIF($G$10:$G160,G160)&lt;2,$G160," ")</f>
        <v xml:space="preserve"> </v>
      </c>
      <c r="M160" s="32">
        <f t="shared" si="11"/>
        <v>49</v>
      </c>
      <c r="N160" s="31" t="str">
        <f>IF(COUNTIF($G$10:$G160,I160)&lt;3,$G160," ")</f>
        <v xml:space="preserve"> </v>
      </c>
      <c r="O160" s="33">
        <f t="shared" si="12"/>
        <v>49</v>
      </c>
      <c r="P160" s="33" t="str">
        <f t="shared" si="13"/>
        <v/>
      </c>
      <c r="Q160" s="33">
        <f t="shared" si="14"/>
        <v>1000</v>
      </c>
    </row>
    <row r="161" spans="1:17" ht="13.5" x14ac:dyDescent="0.25">
      <c r="A161" s="23">
        <v>50</v>
      </c>
      <c r="B161" s="23"/>
      <c r="C161" s="24" t="e">
        <f>IF(A161&gt;0,(VLOOKUP($A59,'[1]Engag Pre'!$A$10:$G$74,3,FALSE))," ")</f>
        <v>#N/A</v>
      </c>
      <c r="D161" s="25" t="str">
        <f>IF(B161&gt;0,(VLOOKUP($B161,'[1]Engag Pup'!$A$10:$G$109,7,FALSE))," ")</f>
        <v xml:space="preserve"> </v>
      </c>
      <c r="E161" s="26" t="str">
        <f>IF(B161&gt;0,(VLOOKUP($B161,'[1]Engag Pup'!$A$10:$G$109,3,FALSE))," ")</f>
        <v xml:space="preserve"> </v>
      </c>
      <c r="F161" s="27" t="str">
        <f>IF(B161&gt;0,(VLOOKUP($B161,'[1]Engag Pup'!$A$10:$G$109,4,FALSE))," ")</f>
        <v xml:space="preserve"> </v>
      </c>
      <c r="G161" s="28" t="str">
        <f>IF(B161&gt;0,(VLOOKUP($B161,'[1]Engag Pup'!$A$10:$G$109,5,FALSE))," ")</f>
        <v xml:space="preserve"> </v>
      </c>
      <c r="H161" s="29" t="str">
        <f>IF(B161&gt;0,(VLOOKUP($B161,'[1]Engag Pup'!$A$10:$G$109,6,FALSE))," ")</f>
        <v xml:space="preserve"> </v>
      </c>
      <c r="I161" s="38"/>
      <c r="J161" s="29" t="str">
        <f>IF(B161&gt;0,(VLOOKUP($B161,'[1]Engag Pup'!$A$10:$I$109,9,FALSE))," ")</f>
        <v xml:space="preserve"> </v>
      </c>
      <c r="K161" s="37" t="str">
        <f t="shared" si="10"/>
        <v xml:space="preserve"> </v>
      </c>
      <c r="L161" s="31" t="str">
        <f>IF(COUNTIF($G$10:$G161,G161)&lt;2,$G161," ")</f>
        <v xml:space="preserve"> </v>
      </c>
      <c r="M161" s="32">
        <f t="shared" si="11"/>
        <v>50</v>
      </c>
      <c r="N161" s="31" t="str">
        <f>IF(COUNTIF($G$10:$G161,I161)&lt;3,$G161," ")</f>
        <v xml:space="preserve"> </v>
      </c>
      <c r="O161" s="33">
        <f t="shared" si="12"/>
        <v>50</v>
      </c>
      <c r="P161" s="33" t="str">
        <f t="shared" si="13"/>
        <v/>
      </c>
      <c r="Q161" s="33">
        <f t="shared" si="14"/>
        <v>1000</v>
      </c>
    </row>
    <row r="162" spans="1:17" ht="13.5" x14ac:dyDescent="0.25">
      <c r="A162" s="23">
        <v>51</v>
      </c>
      <c r="B162" s="23"/>
      <c r="C162" s="24" t="e">
        <f>IF(A162&gt;0,(VLOOKUP($A60,'[1]Engag Pre'!$A$10:$G$74,3,FALSE))," ")</f>
        <v>#N/A</v>
      </c>
      <c r="D162" s="25" t="str">
        <f>IF(B162&gt;0,(VLOOKUP($B162,'[1]Engag Pup'!$A$10:$G$109,7,FALSE))," ")</f>
        <v xml:space="preserve"> </v>
      </c>
      <c r="E162" s="26" t="str">
        <f>IF(B162&gt;0,(VLOOKUP($B162,'[1]Engag Pup'!$A$10:$G$109,3,FALSE))," ")</f>
        <v xml:space="preserve"> </v>
      </c>
      <c r="F162" s="27" t="str">
        <f>IF(B162&gt;0,(VLOOKUP($B162,'[1]Engag Pup'!$A$10:$G$109,4,FALSE))," ")</f>
        <v xml:space="preserve"> </v>
      </c>
      <c r="G162" s="28" t="str">
        <f>IF(B162&gt;0,(VLOOKUP($B162,'[1]Engag Pup'!$A$10:$G$109,5,FALSE))," ")</f>
        <v xml:space="preserve"> </v>
      </c>
      <c r="H162" s="29" t="str">
        <f>IF(B162&gt;0,(VLOOKUP($B162,'[1]Engag Pup'!$A$10:$G$109,6,FALSE))," ")</f>
        <v xml:space="preserve"> </v>
      </c>
      <c r="I162" s="38"/>
      <c r="J162" s="29" t="str">
        <f>IF(B162&gt;0,(VLOOKUP($B162,'[1]Engag Pup'!$A$10:$I$109,9,FALSE))," ")</f>
        <v xml:space="preserve"> </v>
      </c>
      <c r="K162" s="37" t="str">
        <f t="shared" si="10"/>
        <v xml:space="preserve"> </v>
      </c>
      <c r="L162" s="31" t="str">
        <f>IF(COUNTIF($G$10:$G162,G162)&lt;2,$G162," ")</f>
        <v xml:space="preserve"> </v>
      </c>
      <c r="M162" s="32">
        <f t="shared" si="11"/>
        <v>51</v>
      </c>
      <c r="N162" s="31" t="str">
        <f>IF(COUNTIF($G$10:$G162,I162)&lt;3,$G162," ")</f>
        <v xml:space="preserve"> </v>
      </c>
      <c r="O162" s="33">
        <f t="shared" si="12"/>
        <v>51</v>
      </c>
      <c r="P162" s="33" t="str">
        <f t="shared" si="13"/>
        <v/>
      </c>
      <c r="Q162" s="33">
        <f t="shared" si="14"/>
        <v>1000</v>
      </c>
    </row>
    <row r="163" spans="1:17" ht="13.5" x14ac:dyDescent="0.25">
      <c r="A163" s="23">
        <v>52</v>
      </c>
      <c r="B163" s="23"/>
      <c r="C163" s="24" t="e">
        <f>IF(A163&gt;0,(VLOOKUP($A61,'[1]Engag Pre'!$A$10:$G$74,3,FALSE))," ")</f>
        <v>#N/A</v>
      </c>
      <c r="D163" s="25" t="str">
        <f>IF(B163&gt;0,(VLOOKUP($B163,'[1]Engag Pup'!$A$10:$G$109,7,FALSE))," ")</f>
        <v xml:space="preserve"> </v>
      </c>
      <c r="E163" s="26" t="str">
        <f>IF(B163&gt;0,(VLOOKUP($B163,'[1]Engag Pup'!$A$10:$G$109,3,FALSE))," ")</f>
        <v xml:space="preserve"> </v>
      </c>
      <c r="F163" s="27" t="str">
        <f>IF(B163&gt;0,(VLOOKUP($B163,'[1]Engag Pup'!$A$10:$G$109,4,FALSE))," ")</f>
        <v xml:space="preserve"> </v>
      </c>
      <c r="G163" s="28" t="str">
        <f>IF(B163&gt;0,(VLOOKUP($B163,'[1]Engag Pup'!$A$10:$G$109,5,FALSE))," ")</f>
        <v xml:space="preserve"> </v>
      </c>
      <c r="H163" s="29" t="str">
        <f>IF(B163&gt;0,(VLOOKUP($B163,'[1]Engag Pup'!$A$10:$G$109,6,FALSE))," ")</f>
        <v xml:space="preserve"> </v>
      </c>
      <c r="I163" s="38"/>
      <c r="J163" s="29" t="str">
        <f>IF(B163&gt;0,(VLOOKUP($B163,'[1]Engag Pup'!$A$10:$I$109,9,FALSE))," ")</f>
        <v xml:space="preserve"> </v>
      </c>
      <c r="K163" s="37" t="str">
        <f t="shared" si="10"/>
        <v xml:space="preserve"> </v>
      </c>
      <c r="L163" s="31" t="str">
        <f>IF(COUNTIF($G$10:$G163,G163)&lt;2,$G163," ")</f>
        <v xml:space="preserve"> </v>
      </c>
      <c r="M163" s="32">
        <f t="shared" si="11"/>
        <v>52</v>
      </c>
      <c r="N163" s="31" t="str">
        <f>IF(COUNTIF($G$10:$G163,I163)&lt;3,$G163," ")</f>
        <v xml:space="preserve"> </v>
      </c>
      <c r="O163" s="33">
        <f t="shared" si="12"/>
        <v>52</v>
      </c>
      <c r="P163" s="33" t="str">
        <f t="shared" si="13"/>
        <v/>
      </c>
      <c r="Q163" s="33">
        <f t="shared" si="14"/>
        <v>1000</v>
      </c>
    </row>
    <row r="164" spans="1:17" ht="13.5" x14ac:dyDescent="0.25">
      <c r="A164" s="23">
        <v>53</v>
      </c>
      <c r="B164" s="23"/>
      <c r="C164" s="24" t="e">
        <f>IF(A164&gt;0,(VLOOKUP($A62,'[1]Engag Pre'!$A$10:$G$74,3,FALSE))," ")</f>
        <v>#N/A</v>
      </c>
      <c r="D164" s="25" t="str">
        <f>IF(B164&gt;0,(VLOOKUP($B164,'[1]Engag Pup'!$A$10:$G$109,7,FALSE))," ")</f>
        <v xml:space="preserve"> </v>
      </c>
      <c r="E164" s="26" t="str">
        <f>IF(B164&gt;0,(VLOOKUP($B164,'[1]Engag Pup'!$A$10:$G$109,3,FALSE))," ")</f>
        <v xml:space="preserve"> </v>
      </c>
      <c r="F164" s="27" t="str">
        <f>IF(B164&gt;0,(VLOOKUP($B164,'[1]Engag Pup'!$A$10:$G$109,4,FALSE))," ")</f>
        <v xml:space="preserve"> </v>
      </c>
      <c r="G164" s="28" t="str">
        <f>IF(B164&gt;0,(VLOOKUP($B164,'[1]Engag Pup'!$A$10:$G$109,5,FALSE))," ")</f>
        <v xml:space="preserve"> </v>
      </c>
      <c r="H164" s="29" t="str">
        <f>IF(B164&gt;0,(VLOOKUP($B164,'[1]Engag Pup'!$A$10:$G$109,6,FALSE))," ")</f>
        <v xml:space="preserve"> </v>
      </c>
      <c r="I164" s="38"/>
      <c r="J164" s="29" t="str">
        <f>IF(B164&gt;0,(VLOOKUP($B164,'[1]Engag Pup'!$A$10:$I$109,9,FALSE))," ")</f>
        <v xml:space="preserve"> </v>
      </c>
      <c r="K164" s="37" t="str">
        <f t="shared" si="10"/>
        <v xml:space="preserve"> </v>
      </c>
      <c r="L164" s="31" t="str">
        <f>IF(COUNTIF($G$10:$G164,G164)&lt;2,$G164," ")</f>
        <v xml:space="preserve"> </v>
      </c>
      <c r="M164" s="32">
        <f t="shared" si="11"/>
        <v>53</v>
      </c>
      <c r="N164" s="31" t="str">
        <f>IF(COUNTIF($G$10:$G164,I164)&lt;3,$G164," ")</f>
        <v xml:space="preserve"> </v>
      </c>
      <c r="O164" s="33">
        <f t="shared" si="12"/>
        <v>53</v>
      </c>
      <c r="P164" s="33" t="str">
        <f t="shared" si="13"/>
        <v/>
      </c>
      <c r="Q164" s="33">
        <f t="shared" si="14"/>
        <v>1000</v>
      </c>
    </row>
    <row r="165" spans="1:17" ht="13.5" x14ac:dyDescent="0.25">
      <c r="A165" s="23">
        <v>54</v>
      </c>
      <c r="B165" s="23"/>
      <c r="C165" s="24" t="e">
        <f>IF(A165&gt;0,(VLOOKUP($A63,'[1]Engag Pre'!$A$10:$G$74,3,FALSE))," ")</f>
        <v>#N/A</v>
      </c>
      <c r="D165" s="25" t="str">
        <f>IF(B165&gt;0,(VLOOKUP($B165,'[1]Engag Pup'!$A$10:$G$109,7,FALSE))," ")</f>
        <v xml:space="preserve"> </v>
      </c>
      <c r="E165" s="26" t="str">
        <f>IF(B165&gt;0,(VLOOKUP($B165,'[1]Engag Pup'!$A$10:$G$109,3,FALSE))," ")</f>
        <v xml:space="preserve"> </v>
      </c>
      <c r="F165" s="27" t="str">
        <f>IF(B165&gt;0,(VLOOKUP($B165,'[1]Engag Pup'!$A$10:$G$109,4,FALSE))," ")</f>
        <v xml:space="preserve"> </v>
      </c>
      <c r="G165" s="28" t="str">
        <f>IF(B165&gt;0,(VLOOKUP($B165,'[1]Engag Pup'!$A$10:$G$109,5,FALSE))," ")</f>
        <v xml:space="preserve"> </v>
      </c>
      <c r="H165" s="29" t="str">
        <f>IF(B165&gt;0,(VLOOKUP($B165,'[1]Engag Pup'!$A$10:$G$109,6,FALSE))," ")</f>
        <v xml:space="preserve"> </v>
      </c>
      <c r="I165" s="38"/>
      <c r="J165" s="29" t="str">
        <f>IF(B165&gt;0,(VLOOKUP($B165,'[1]Engag Pup'!$A$10:$I$109,9,FALSE))," ")</f>
        <v xml:space="preserve"> </v>
      </c>
      <c r="K165" s="37" t="str">
        <f t="shared" si="10"/>
        <v xml:space="preserve"> </v>
      </c>
      <c r="L165" s="31" t="str">
        <f>IF(COUNTIF($G$10:$G165,G165)&lt;2,$G165," ")</f>
        <v xml:space="preserve"> </v>
      </c>
      <c r="M165" s="32">
        <f t="shared" si="11"/>
        <v>54</v>
      </c>
      <c r="N165" s="31" t="str">
        <f>IF(COUNTIF($G$10:$G165,I165)&lt;3,$G165," ")</f>
        <v xml:space="preserve"> </v>
      </c>
      <c r="O165" s="33">
        <f t="shared" si="12"/>
        <v>54</v>
      </c>
      <c r="P165" s="33" t="str">
        <f t="shared" si="13"/>
        <v/>
      </c>
      <c r="Q165" s="33">
        <f t="shared" si="14"/>
        <v>1000</v>
      </c>
    </row>
    <row r="166" spans="1:17" ht="13.5" x14ac:dyDescent="0.25">
      <c r="A166" s="23">
        <v>55</v>
      </c>
      <c r="B166" s="23"/>
      <c r="C166" s="24" t="e">
        <f>IF(A166&gt;0,(VLOOKUP($A64,'[1]Engag Pre'!$A$10:$G$74,3,FALSE))," ")</f>
        <v>#N/A</v>
      </c>
      <c r="D166" s="25" t="str">
        <f>IF(B166&gt;0,(VLOOKUP($B166,'[1]Engag Pup'!$A$10:$G$109,7,FALSE))," ")</f>
        <v xml:space="preserve"> </v>
      </c>
      <c r="E166" s="26" t="str">
        <f>IF(B166&gt;0,(VLOOKUP($B166,'[1]Engag Pup'!$A$10:$G$109,3,FALSE))," ")</f>
        <v xml:space="preserve"> </v>
      </c>
      <c r="F166" s="27" t="str">
        <f>IF(B166&gt;0,(VLOOKUP($B166,'[1]Engag Pup'!$A$10:$G$109,4,FALSE))," ")</f>
        <v xml:space="preserve"> </v>
      </c>
      <c r="G166" s="28" t="str">
        <f>IF(B166&gt;0,(VLOOKUP($B166,'[1]Engag Pup'!$A$10:$G$109,5,FALSE))," ")</f>
        <v xml:space="preserve"> </v>
      </c>
      <c r="H166" s="29" t="str">
        <f>IF(B166&gt;0,(VLOOKUP($B166,'[1]Engag Pup'!$A$10:$G$109,6,FALSE))," ")</f>
        <v xml:space="preserve"> </v>
      </c>
      <c r="I166" s="38"/>
      <c r="J166" s="29" t="str">
        <f>IF(B166&gt;0,(VLOOKUP($B166,'[1]Engag Pup'!$A$10:$I$109,9,FALSE))," ")</f>
        <v xml:space="preserve"> </v>
      </c>
      <c r="K166" s="37" t="str">
        <f t="shared" si="10"/>
        <v xml:space="preserve"> </v>
      </c>
      <c r="L166" s="31" t="str">
        <f>IF(COUNTIF($G$10:$G166,G166)&lt;2,$G166," ")</f>
        <v xml:space="preserve"> </v>
      </c>
      <c r="M166" s="32">
        <f t="shared" si="11"/>
        <v>55</v>
      </c>
      <c r="N166" s="31" t="str">
        <f>IF(COUNTIF($G$10:$G166,I166)&lt;3,$G166," ")</f>
        <v xml:space="preserve"> </v>
      </c>
      <c r="O166" s="33">
        <f t="shared" si="12"/>
        <v>55</v>
      </c>
      <c r="P166" s="33" t="str">
        <f t="shared" si="13"/>
        <v/>
      </c>
      <c r="Q166" s="33">
        <f t="shared" si="14"/>
        <v>1000</v>
      </c>
    </row>
    <row r="167" spans="1:17" ht="13.5" x14ac:dyDescent="0.25">
      <c r="A167" s="23">
        <v>56</v>
      </c>
      <c r="B167" s="23"/>
      <c r="C167" s="24" t="e">
        <f>IF(A167&gt;0,(VLOOKUP($A65,'[1]Engag Pre'!$A$10:$G$74,3,FALSE))," ")</f>
        <v>#N/A</v>
      </c>
      <c r="D167" s="25" t="str">
        <f>IF(B167&gt;0,(VLOOKUP($B167,'[1]Engag Pup'!$A$10:$G$109,7,FALSE))," ")</f>
        <v xml:space="preserve"> </v>
      </c>
      <c r="E167" s="26" t="str">
        <f>IF(B167&gt;0,(VLOOKUP($B167,'[1]Engag Pup'!$A$10:$G$109,3,FALSE))," ")</f>
        <v xml:space="preserve"> </v>
      </c>
      <c r="F167" s="27" t="str">
        <f>IF(B167&gt;0,(VLOOKUP($B167,'[1]Engag Pup'!$A$10:$G$109,4,FALSE))," ")</f>
        <v xml:space="preserve"> </v>
      </c>
      <c r="G167" s="28" t="str">
        <f>IF(B167&gt;0,(VLOOKUP($B167,'[1]Engag Pup'!$A$10:$G$109,5,FALSE))," ")</f>
        <v xml:space="preserve"> </v>
      </c>
      <c r="H167" s="29" t="str">
        <f>IF(B167&gt;0,(VLOOKUP($B167,'[1]Engag Pup'!$A$10:$G$109,6,FALSE))," ")</f>
        <v xml:space="preserve"> </v>
      </c>
      <c r="I167" s="38"/>
      <c r="J167" s="29" t="str">
        <f>IF(B167&gt;0,(VLOOKUP($B167,'[1]Engag Pup'!$A$10:$I$109,9,FALSE))," ")</f>
        <v xml:space="preserve"> </v>
      </c>
      <c r="K167" s="37" t="str">
        <f t="shared" si="10"/>
        <v xml:space="preserve"> </v>
      </c>
      <c r="L167" s="31" t="str">
        <f>IF(COUNTIF($G$10:$G167,G167)&lt;2,$G167," ")</f>
        <v xml:space="preserve"> </v>
      </c>
      <c r="M167" s="32">
        <f t="shared" si="11"/>
        <v>56</v>
      </c>
      <c r="N167" s="31" t="str">
        <f>IF(COUNTIF($G$10:$G167,I167)&lt;3,$G167," ")</f>
        <v xml:space="preserve"> </v>
      </c>
      <c r="O167" s="33">
        <f t="shared" si="12"/>
        <v>56</v>
      </c>
      <c r="P167" s="33" t="str">
        <f t="shared" si="13"/>
        <v/>
      </c>
      <c r="Q167" s="33">
        <f t="shared" si="14"/>
        <v>1000</v>
      </c>
    </row>
    <row r="168" spans="1:17" ht="13.5" x14ac:dyDescent="0.25">
      <c r="A168" s="23">
        <v>57</v>
      </c>
      <c r="B168" s="23"/>
      <c r="C168" s="24" t="e">
        <f>IF(A168&gt;0,(VLOOKUP($A66,'[1]Engag Pre'!$A$10:$G$74,3,FALSE))," ")</f>
        <v>#N/A</v>
      </c>
      <c r="D168" s="25" t="str">
        <f>IF(B168&gt;0,(VLOOKUP($B168,'[1]Engag Pup'!$A$10:$G$109,7,FALSE))," ")</f>
        <v xml:space="preserve"> </v>
      </c>
      <c r="E168" s="26" t="str">
        <f>IF(B168&gt;0,(VLOOKUP($B168,'[1]Engag Pup'!$A$10:$G$109,3,FALSE))," ")</f>
        <v xml:space="preserve"> </v>
      </c>
      <c r="F168" s="27" t="str">
        <f>IF(B168&gt;0,(VLOOKUP($B168,'[1]Engag Pup'!$A$10:$G$109,4,FALSE))," ")</f>
        <v xml:space="preserve"> </v>
      </c>
      <c r="G168" s="28" t="str">
        <f>IF(B168&gt;0,(VLOOKUP($B168,'[1]Engag Pup'!$A$10:$G$109,5,FALSE))," ")</f>
        <v xml:space="preserve"> </v>
      </c>
      <c r="H168" s="29" t="str">
        <f>IF(B168&gt;0,(VLOOKUP($B168,'[1]Engag Pup'!$A$10:$G$109,6,FALSE))," ")</f>
        <v xml:space="preserve"> </v>
      </c>
      <c r="I168" s="38"/>
      <c r="J168" s="29" t="str">
        <f>IF(B168&gt;0,(VLOOKUP($B168,'[1]Engag Pup'!$A$10:$I$109,9,FALSE))," ")</f>
        <v xml:space="preserve"> </v>
      </c>
      <c r="K168" s="37" t="str">
        <f t="shared" si="10"/>
        <v xml:space="preserve"> </v>
      </c>
      <c r="L168" s="31" t="str">
        <f>IF(COUNTIF($G$10:$G168,G168)&lt;2,$G168," ")</f>
        <v xml:space="preserve"> </v>
      </c>
      <c r="M168" s="32">
        <f t="shared" si="11"/>
        <v>57</v>
      </c>
      <c r="N168" s="31" t="str">
        <f>IF(COUNTIF($G$10:$G168,I168)&lt;3,$G168," ")</f>
        <v xml:space="preserve"> </v>
      </c>
      <c r="O168" s="33">
        <f t="shared" si="12"/>
        <v>57</v>
      </c>
      <c r="P168" s="33" t="str">
        <f t="shared" si="13"/>
        <v/>
      </c>
      <c r="Q168" s="33">
        <f t="shared" si="14"/>
        <v>1000</v>
      </c>
    </row>
    <row r="169" spans="1:17" ht="13.5" x14ac:dyDescent="0.25">
      <c r="A169" s="23">
        <v>58</v>
      </c>
      <c r="B169" s="23"/>
      <c r="C169" s="24" t="e">
        <f>IF(A169&gt;0,(VLOOKUP($A67,'[1]Engag Pre'!$A$10:$G$74,3,FALSE))," ")</f>
        <v>#N/A</v>
      </c>
      <c r="D169" s="25" t="str">
        <f>IF(B169&gt;0,(VLOOKUP($B169,'[1]Engag Pup'!$A$10:$G$109,7,FALSE))," ")</f>
        <v xml:space="preserve"> </v>
      </c>
      <c r="E169" s="26" t="str">
        <f>IF(B169&gt;0,(VLOOKUP($B169,'[1]Engag Pup'!$A$10:$G$109,3,FALSE))," ")</f>
        <v xml:space="preserve"> </v>
      </c>
      <c r="F169" s="27" t="str">
        <f>IF(B169&gt;0,(VLOOKUP($B169,'[1]Engag Pup'!$A$10:$G$109,4,FALSE))," ")</f>
        <v xml:space="preserve"> </v>
      </c>
      <c r="G169" s="28" t="str">
        <f>IF(B169&gt;0,(VLOOKUP($B169,'[1]Engag Pup'!$A$10:$G$109,5,FALSE))," ")</f>
        <v xml:space="preserve"> </v>
      </c>
      <c r="H169" s="29" t="str">
        <f>IF(B169&gt;0,(VLOOKUP($B169,'[1]Engag Pup'!$A$10:$G$109,6,FALSE))," ")</f>
        <v xml:space="preserve"> </v>
      </c>
      <c r="I169" s="38"/>
      <c r="J169" s="29" t="str">
        <f>IF(B169&gt;0,(VLOOKUP($B169,'[1]Engag Pup'!$A$10:$I$109,9,FALSE))," ")</f>
        <v xml:space="preserve"> </v>
      </c>
      <c r="K169" s="37" t="str">
        <f t="shared" si="10"/>
        <v xml:space="preserve"> </v>
      </c>
      <c r="L169" s="31" t="str">
        <f>IF(COUNTIF($G$10:$G169,G169)&lt;2,$G169," ")</f>
        <v xml:space="preserve"> </v>
      </c>
      <c r="M169" s="32">
        <f t="shared" si="11"/>
        <v>58</v>
      </c>
      <c r="N169" s="31" t="str">
        <f>IF(COUNTIF($G$10:$G169,I169)&lt;3,$G169," ")</f>
        <v xml:space="preserve"> </v>
      </c>
      <c r="O169" s="33">
        <f t="shared" si="12"/>
        <v>58</v>
      </c>
      <c r="P169" s="33" t="str">
        <f t="shared" si="13"/>
        <v/>
      </c>
      <c r="Q169" s="33">
        <f t="shared" si="14"/>
        <v>1000</v>
      </c>
    </row>
    <row r="170" spans="1:17" ht="13.5" x14ac:dyDescent="0.25">
      <c r="A170" s="23">
        <v>59</v>
      </c>
      <c r="B170" s="23"/>
      <c r="C170" s="24" t="e">
        <f>IF(A170&gt;0,(VLOOKUP($A68,'[1]Engag Pre'!$A$10:$G$74,3,FALSE))," ")</f>
        <v>#N/A</v>
      </c>
      <c r="D170" s="25" t="str">
        <f>IF(B170&gt;0,(VLOOKUP($B170,'[1]Engag Pup'!$A$10:$G$109,7,FALSE))," ")</f>
        <v xml:space="preserve"> </v>
      </c>
      <c r="E170" s="26" t="str">
        <f>IF(B170&gt;0,(VLOOKUP($B170,'[1]Engag Pup'!$A$10:$G$109,3,FALSE))," ")</f>
        <v xml:space="preserve"> </v>
      </c>
      <c r="F170" s="27" t="str">
        <f>IF(B170&gt;0,(VLOOKUP($B170,'[1]Engag Pup'!$A$10:$G$109,4,FALSE))," ")</f>
        <v xml:space="preserve"> </v>
      </c>
      <c r="G170" s="28" t="str">
        <f>IF(B170&gt;0,(VLOOKUP($B170,'[1]Engag Pup'!$A$10:$G$109,5,FALSE))," ")</f>
        <v xml:space="preserve"> </v>
      </c>
      <c r="H170" s="29" t="str">
        <f>IF(B170&gt;0,(VLOOKUP($B170,'[1]Engag Pup'!$A$10:$G$109,6,FALSE))," ")</f>
        <v xml:space="preserve"> </v>
      </c>
      <c r="I170" s="38"/>
      <c r="J170" s="29" t="str">
        <f>IF(B170&gt;0,(VLOOKUP($B170,'[1]Engag Pup'!$A$10:$I$109,9,FALSE))," ")</f>
        <v xml:space="preserve"> </v>
      </c>
      <c r="K170" s="37" t="str">
        <f t="shared" si="10"/>
        <v xml:space="preserve"> </v>
      </c>
      <c r="L170" s="31" t="str">
        <f>IF(COUNTIF($G$10:$G170,G170)&lt;2,$G170," ")</f>
        <v xml:space="preserve"> </v>
      </c>
      <c r="M170" s="32">
        <f t="shared" si="11"/>
        <v>59</v>
      </c>
      <c r="N170" s="31" t="str">
        <f>IF(COUNTIF($G$10:$G170,I170)&lt;3,$G170," ")</f>
        <v xml:space="preserve"> </v>
      </c>
      <c r="O170" s="33">
        <f t="shared" si="12"/>
        <v>59</v>
      </c>
      <c r="P170" s="33" t="str">
        <f t="shared" si="13"/>
        <v/>
      </c>
      <c r="Q170" s="33">
        <f t="shared" si="14"/>
        <v>1000</v>
      </c>
    </row>
    <row r="171" spans="1:17" ht="13.5" x14ac:dyDescent="0.25">
      <c r="A171" s="23">
        <v>60</v>
      </c>
      <c r="B171" s="23"/>
      <c r="C171" s="24" t="e">
        <f>IF(A171&gt;0,(VLOOKUP($A69,'[1]Engag Pre'!$A$10:$G$74,3,FALSE))," ")</f>
        <v>#N/A</v>
      </c>
      <c r="D171" s="25" t="str">
        <f>IF(B171&gt;0,(VLOOKUP($B171,'[1]Engag Pup'!$A$10:$G$109,7,FALSE))," ")</f>
        <v xml:space="preserve"> </v>
      </c>
      <c r="E171" s="26" t="str">
        <f>IF(B171&gt;0,(VLOOKUP($B171,'[1]Engag Pup'!$A$10:$G$109,3,FALSE))," ")</f>
        <v xml:space="preserve"> </v>
      </c>
      <c r="F171" s="27" t="str">
        <f>IF(B171&gt;0,(VLOOKUP($B171,'[1]Engag Pup'!$A$10:$G$109,4,FALSE))," ")</f>
        <v xml:space="preserve"> </v>
      </c>
      <c r="G171" s="28" t="str">
        <f>IF(B171&gt;0,(VLOOKUP($B171,'[1]Engag Pup'!$A$10:$G$109,5,FALSE))," ")</f>
        <v xml:space="preserve"> </v>
      </c>
      <c r="H171" s="29" t="str">
        <f>IF(B171&gt;0,(VLOOKUP($B171,'[1]Engag Pup'!$A$10:$G$109,6,FALSE))," ")</f>
        <v xml:space="preserve"> </v>
      </c>
      <c r="I171" s="38"/>
      <c r="J171" s="29" t="str">
        <f>IF(B171&gt;0,(VLOOKUP($B171,'[1]Engag Pup'!$A$10:$I$109,9,FALSE))," ")</f>
        <v xml:space="preserve"> </v>
      </c>
      <c r="K171" s="37" t="str">
        <f t="shared" si="10"/>
        <v xml:space="preserve"> </v>
      </c>
      <c r="L171" s="31" t="str">
        <f>IF(COUNTIF($G$10:$G171,G171)&lt;2,$G171," ")</f>
        <v xml:space="preserve"> </v>
      </c>
      <c r="M171" s="32">
        <f t="shared" si="11"/>
        <v>60</v>
      </c>
      <c r="N171" s="31" t="str">
        <f>IF(COUNTIF($G$10:$G171,I171)&lt;3,$G171," ")</f>
        <v xml:space="preserve"> </v>
      </c>
      <c r="O171" s="33">
        <f t="shared" si="12"/>
        <v>60</v>
      </c>
      <c r="P171" s="33" t="str">
        <f t="shared" si="13"/>
        <v/>
      </c>
      <c r="Q171" s="33">
        <f t="shared" si="14"/>
        <v>1000</v>
      </c>
    </row>
    <row r="172" spans="1:17" ht="13.5" x14ac:dyDescent="0.25">
      <c r="A172" s="23">
        <v>61</v>
      </c>
      <c r="B172" s="23"/>
      <c r="C172" s="24" t="e">
        <f>IF(A172&gt;0,(VLOOKUP($A70,'[1]Engag Pre'!$A$10:$G$74,3,FALSE))," ")</f>
        <v>#N/A</v>
      </c>
      <c r="D172" s="25" t="str">
        <f>IF(B172&gt;0,(VLOOKUP($B172,'[1]Engag Pup'!$A$10:$G$109,7,FALSE))," ")</f>
        <v xml:space="preserve"> </v>
      </c>
      <c r="E172" s="26" t="str">
        <f>IF(B172&gt;0,(VLOOKUP($B172,'[1]Engag Pup'!$A$10:$G$109,3,FALSE))," ")</f>
        <v xml:space="preserve"> </v>
      </c>
      <c r="F172" s="27" t="str">
        <f>IF(B172&gt;0,(VLOOKUP($B172,'[1]Engag Pup'!$A$10:$G$109,4,FALSE))," ")</f>
        <v xml:space="preserve"> </v>
      </c>
      <c r="G172" s="28" t="str">
        <f>IF(B172&gt;0,(VLOOKUP($B172,'[1]Engag Pup'!$A$10:$G$109,5,FALSE))," ")</f>
        <v xml:space="preserve"> </v>
      </c>
      <c r="H172" s="29" t="str">
        <f>IF(B172&gt;0,(VLOOKUP($B172,'[1]Engag Pup'!$A$10:$G$109,6,FALSE))," ")</f>
        <v xml:space="preserve"> </v>
      </c>
      <c r="I172" s="38"/>
      <c r="J172" s="29" t="str">
        <f>IF(B172&gt;0,(VLOOKUP($B172,'[1]Engag Pup'!$A$10:$I$109,9,FALSE))," ")</f>
        <v xml:space="preserve"> </v>
      </c>
      <c r="K172" s="37" t="str">
        <f t="shared" si="10"/>
        <v xml:space="preserve"> </v>
      </c>
      <c r="L172" s="31" t="str">
        <f>IF(COUNTIF($G$10:$G172,G172)&lt;2,$G172," ")</f>
        <v xml:space="preserve"> </v>
      </c>
      <c r="M172" s="32">
        <f t="shared" si="11"/>
        <v>61</v>
      </c>
      <c r="N172" s="31" t="str">
        <f>IF(COUNTIF($G$10:$G172,I172)&lt;3,$G172," ")</f>
        <v xml:space="preserve"> </v>
      </c>
      <c r="O172" s="33">
        <f t="shared" si="12"/>
        <v>61</v>
      </c>
      <c r="P172" s="33" t="str">
        <f t="shared" si="13"/>
        <v/>
      </c>
      <c r="Q172" s="33">
        <f t="shared" si="14"/>
        <v>1000</v>
      </c>
    </row>
    <row r="173" spans="1:17" ht="13.5" x14ac:dyDescent="0.25">
      <c r="A173" s="23">
        <v>62</v>
      </c>
      <c r="B173" s="23"/>
      <c r="C173" s="24" t="e">
        <f>IF(A173&gt;0,(VLOOKUP($A71,'[1]Engag Pre'!$A$10:$G$74,3,FALSE))," ")</f>
        <v>#N/A</v>
      </c>
      <c r="D173" s="25" t="str">
        <f>IF(B173&gt;0,(VLOOKUP($B173,'[1]Engag Pup'!$A$10:$G$109,7,FALSE))," ")</f>
        <v xml:space="preserve"> </v>
      </c>
      <c r="E173" s="26" t="str">
        <f>IF(B173&gt;0,(VLOOKUP($B173,'[1]Engag Pup'!$A$10:$G$109,3,FALSE))," ")</f>
        <v xml:space="preserve"> </v>
      </c>
      <c r="F173" s="27" t="str">
        <f>IF(B173&gt;0,(VLOOKUP($B173,'[1]Engag Pup'!$A$10:$G$109,4,FALSE))," ")</f>
        <v xml:space="preserve"> </v>
      </c>
      <c r="G173" s="28" t="str">
        <f>IF(B173&gt;0,(VLOOKUP($B173,'[1]Engag Pup'!$A$10:$G$109,5,FALSE))," ")</f>
        <v xml:space="preserve"> </v>
      </c>
      <c r="H173" s="29" t="str">
        <f>IF(B173&gt;0,(VLOOKUP($B173,'[1]Engag Pup'!$A$10:$G$109,6,FALSE))," ")</f>
        <v xml:space="preserve"> </v>
      </c>
      <c r="I173" s="38"/>
      <c r="J173" s="29" t="str">
        <f>IF(B173&gt;0,(VLOOKUP($B173,'[1]Engag Pup'!$A$10:$I$109,9,FALSE))," ")</f>
        <v xml:space="preserve"> </v>
      </c>
      <c r="K173" s="37" t="str">
        <f t="shared" si="10"/>
        <v xml:space="preserve"> </v>
      </c>
      <c r="L173" s="31" t="str">
        <f>IF(COUNTIF($G$10:$G173,G173)&lt;2,$G173," ")</f>
        <v xml:space="preserve"> </v>
      </c>
      <c r="M173" s="32">
        <f t="shared" si="11"/>
        <v>62</v>
      </c>
      <c r="N173" s="31" t="str">
        <f>IF(COUNTIF($G$10:$G173,I173)&lt;3,$G173," ")</f>
        <v xml:space="preserve"> </v>
      </c>
      <c r="O173" s="33">
        <f t="shared" si="12"/>
        <v>62</v>
      </c>
      <c r="P173" s="33" t="str">
        <f t="shared" si="13"/>
        <v/>
      </c>
      <c r="Q173" s="33">
        <f t="shared" si="14"/>
        <v>1000</v>
      </c>
    </row>
    <row r="174" spans="1:17" ht="13.5" x14ac:dyDescent="0.25">
      <c r="A174" s="23">
        <v>63</v>
      </c>
      <c r="B174" s="23"/>
      <c r="C174" s="24" t="e">
        <f>IF(A174&gt;0,(VLOOKUP($A72,'[1]Engag Pre'!$A$10:$G$74,3,FALSE))," ")</f>
        <v>#N/A</v>
      </c>
      <c r="D174" s="25" t="str">
        <f>IF(B174&gt;0,(VLOOKUP($B174,'[1]Engag Pup'!$A$10:$G$109,7,FALSE))," ")</f>
        <v xml:space="preserve"> </v>
      </c>
      <c r="E174" s="26" t="str">
        <f>IF(B174&gt;0,(VLOOKUP($B174,'[1]Engag Pup'!$A$10:$G$109,3,FALSE))," ")</f>
        <v xml:space="preserve"> </v>
      </c>
      <c r="F174" s="27" t="str">
        <f>IF(B174&gt;0,(VLOOKUP($B174,'[1]Engag Pup'!$A$10:$G$109,4,FALSE))," ")</f>
        <v xml:space="preserve"> </v>
      </c>
      <c r="G174" s="28" t="str">
        <f>IF(B174&gt;0,(VLOOKUP($B174,'[1]Engag Pup'!$A$10:$G$109,5,FALSE))," ")</f>
        <v xml:space="preserve"> </v>
      </c>
      <c r="H174" s="29" t="str">
        <f>IF(B174&gt;0,(VLOOKUP($B174,'[1]Engag Pup'!$A$10:$G$109,6,FALSE))," ")</f>
        <v xml:space="preserve"> </v>
      </c>
      <c r="I174" s="38"/>
      <c r="J174" s="29" t="str">
        <f>IF(B174&gt;0,(VLOOKUP($B174,'[1]Engag Pup'!$A$10:$I$109,9,FALSE))," ")</f>
        <v xml:space="preserve"> </v>
      </c>
      <c r="K174" s="37" t="str">
        <f t="shared" si="10"/>
        <v xml:space="preserve"> </v>
      </c>
      <c r="L174" s="31" t="str">
        <f>IF(COUNTIF($G$10:$G174,G174)&lt;2,$G174," ")</f>
        <v xml:space="preserve"> </v>
      </c>
      <c r="M174" s="32">
        <f t="shared" si="11"/>
        <v>63</v>
      </c>
      <c r="N174" s="31" t="str">
        <f>IF(COUNTIF($G$10:$G174,I174)&lt;3,$G174," ")</f>
        <v xml:space="preserve"> </v>
      </c>
      <c r="O174" s="33">
        <f t="shared" si="12"/>
        <v>63</v>
      </c>
      <c r="P174" s="33" t="str">
        <f t="shared" si="13"/>
        <v/>
      </c>
      <c r="Q174" s="33">
        <f t="shared" si="14"/>
        <v>1000</v>
      </c>
    </row>
    <row r="175" spans="1:17" ht="13.5" x14ac:dyDescent="0.25">
      <c r="A175" s="23">
        <v>64</v>
      </c>
      <c r="B175" s="23"/>
      <c r="C175" s="24" t="e">
        <f>IF(A175&gt;0,(VLOOKUP($A73,'[1]Engag Pre'!$A$10:$G$74,3,FALSE))," ")</f>
        <v>#N/A</v>
      </c>
      <c r="D175" s="25" t="str">
        <f>IF(B175&gt;0,(VLOOKUP($B175,'[1]Engag Pup'!$A$10:$G$109,7,FALSE))," ")</f>
        <v xml:space="preserve"> </v>
      </c>
      <c r="E175" s="26" t="str">
        <f>IF(B175&gt;0,(VLOOKUP($B175,'[1]Engag Pup'!$A$10:$G$109,3,FALSE))," ")</f>
        <v xml:space="preserve"> </v>
      </c>
      <c r="F175" s="27" t="str">
        <f>IF(B175&gt;0,(VLOOKUP($B175,'[1]Engag Pup'!$A$10:$G$109,4,FALSE))," ")</f>
        <v xml:space="preserve"> </v>
      </c>
      <c r="G175" s="28" t="str">
        <f>IF(B175&gt;0,(VLOOKUP($B175,'[1]Engag Pup'!$A$10:$G$109,5,FALSE))," ")</f>
        <v xml:space="preserve"> </v>
      </c>
      <c r="H175" s="29" t="str">
        <f>IF(B175&gt;0,(VLOOKUP($B175,'[1]Engag Pup'!$A$10:$G$109,6,FALSE))," ")</f>
        <v xml:space="preserve"> </v>
      </c>
      <c r="I175" s="38"/>
      <c r="J175" s="29" t="str">
        <f>IF(B175&gt;0,(VLOOKUP($B175,'[1]Engag Pup'!$A$10:$I$109,9,FALSE))," ")</f>
        <v xml:space="preserve"> </v>
      </c>
      <c r="K175" s="37" t="str">
        <f t="shared" si="10"/>
        <v xml:space="preserve"> </v>
      </c>
      <c r="L175" s="31" t="str">
        <f>IF(COUNTIF($G$10:$G175,G175)&lt;2,$G175," ")</f>
        <v xml:space="preserve"> </v>
      </c>
      <c r="M175" s="32">
        <f t="shared" si="11"/>
        <v>64</v>
      </c>
      <c r="N175" s="31" t="str">
        <f>IF(COUNTIF($G$10:$G175,I175)&lt;3,$G175," ")</f>
        <v xml:space="preserve"> </v>
      </c>
      <c r="O175" s="33">
        <f t="shared" si="12"/>
        <v>64</v>
      </c>
      <c r="P175" s="33" t="str">
        <f t="shared" si="13"/>
        <v/>
      </c>
      <c r="Q175" s="33">
        <f t="shared" si="14"/>
        <v>1000</v>
      </c>
    </row>
    <row r="176" spans="1:17" ht="13.5" x14ac:dyDescent="0.25">
      <c r="A176" s="23">
        <v>65</v>
      </c>
      <c r="B176" s="23"/>
      <c r="C176" s="24" t="e">
        <f>IF(A176&gt;0,(VLOOKUP($A74,'[1]Engag Pre'!$A$10:$G$74,3,FALSE))," ")</f>
        <v>#N/A</v>
      </c>
      <c r="D176" s="25" t="str">
        <f>IF(B176&gt;0,(VLOOKUP($B176,'[1]Engag Pup'!$A$10:$G$109,7,FALSE))," ")</f>
        <v xml:space="preserve"> </v>
      </c>
      <c r="E176" s="26" t="str">
        <f>IF(B176&gt;0,(VLOOKUP($B176,'[1]Engag Pup'!$A$10:$G$109,3,FALSE))," ")</f>
        <v xml:space="preserve"> </v>
      </c>
      <c r="F176" s="27" t="str">
        <f>IF(B176&gt;0,(VLOOKUP($B176,'[1]Engag Pup'!$A$10:$G$109,4,FALSE))," ")</f>
        <v xml:space="preserve"> </v>
      </c>
      <c r="G176" s="28" t="str">
        <f>IF(B176&gt;0,(VLOOKUP($B176,'[1]Engag Pup'!$A$10:$G$109,5,FALSE))," ")</f>
        <v xml:space="preserve"> </v>
      </c>
      <c r="H176" s="29" t="str">
        <f>IF(B176&gt;0,(VLOOKUP($B176,'[1]Engag Pup'!$A$10:$G$109,6,FALSE))," ")</f>
        <v xml:space="preserve"> </v>
      </c>
      <c r="I176" s="38"/>
      <c r="J176" s="29" t="str">
        <f>IF(B176&gt;0,(VLOOKUP($B176,'[1]Engag Pup'!$A$10:$I$109,9,FALSE))," ")</f>
        <v xml:space="preserve"> </v>
      </c>
      <c r="K176" s="37" t="str">
        <f t="shared" si="10"/>
        <v xml:space="preserve"> </v>
      </c>
      <c r="L176" s="31" t="str">
        <f>IF(COUNTIF($G$10:$G176,G176)&lt;2,$G176," ")</f>
        <v xml:space="preserve"> </v>
      </c>
      <c r="M176" s="32">
        <f t="shared" si="11"/>
        <v>65</v>
      </c>
      <c r="N176" s="31" t="str">
        <f>IF(COUNTIF($G$10:$G176,I176)&lt;3,$G176," ")</f>
        <v xml:space="preserve"> </v>
      </c>
      <c r="O176" s="33">
        <f t="shared" si="12"/>
        <v>65</v>
      </c>
      <c r="P176" s="33" t="str">
        <f t="shared" si="13"/>
        <v/>
      </c>
      <c r="Q176" s="33">
        <f t="shared" si="14"/>
        <v>1000</v>
      </c>
    </row>
    <row r="177" spans="1:17" ht="13.5" x14ac:dyDescent="0.25">
      <c r="A177" s="23">
        <v>66</v>
      </c>
      <c r="B177" s="23"/>
      <c r="C177" s="24" t="e">
        <f>IF(A177&gt;0,(VLOOKUP($A75,'[1]Engag Pre'!$A$10:$G$74,3,FALSE))," ")</f>
        <v>#N/A</v>
      </c>
      <c r="D177" s="25" t="str">
        <f>IF(B177&gt;0,(VLOOKUP($B177,'[1]Engag Pup'!$A$10:$G$109,7,FALSE))," ")</f>
        <v xml:space="preserve"> </v>
      </c>
      <c r="E177" s="26" t="str">
        <f>IF(B177&gt;0,(VLOOKUP($B177,'[1]Engag Pup'!$A$10:$G$109,3,FALSE))," ")</f>
        <v xml:space="preserve"> </v>
      </c>
      <c r="F177" s="27" t="str">
        <f>IF(B177&gt;0,(VLOOKUP($B177,'[1]Engag Pup'!$A$10:$G$109,4,FALSE))," ")</f>
        <v xml:space="preserve"> </v>
      </c>
      <c r="G177" s="28" t="str">
        <f>IF(B177&gt;0,(VLOOKUP($B177,'[1]Engag Pup'!$A$10:$G$109,5,FALSE))," ")</f>
        <v xml:space="preserve"> </v>
      </c>
      <c r="H177" s="29" t="str">
        <f>IF(B177&gt;0,(VLOOKUP($B177,'[1]Engag Pup'!$A$10:$G$109,6,FALSE))," ")</f>
        <v xml:space="preserve"> </v>
      </c>
      <c r="I177" s="38"/>
      <c r="J177" s="29" t="str">
        <f>IF(B177&gt;0,(VLOOKUP($B177,'[1]Engag Pup'!$A$10:$I$109,9,FALSE))," ")</f>
        <v xml:space="preserve"> </v>
      </c>
      <c r="K177" s="37" t="str">
        <f t="shared" ref="K177:K211" si="15">IF(COUNTIF($B$10:$B$109,B177)&gt;1,"Déjà classé"," ")</f>
        <v xml:space="preserve"> </v>
      </c>
      <c r="L177" s="31" t="str">
        <f>IF(COUNTIF($G$10:$G177,G177)&lt;2,$G177," ")</f>
        <v xml:space="preserve"> </v>
      </c>
      <c r="M177" s="32">
        <f t="shared" ref="M177:M211" si="16">IF($G$6&lt;5,1000,(IF(L177=G177,A177,"")))</f>
        <v>66</v>
      </c>
      <c r="N177" s="31" t="str">
        <f>IF(COUNTIF($G$10:$G177,I177)&lt;3,$G177," ")</f>
        <v xml:space="preserve"> </v>
      </c>
      <c r="O177" s="33">
        <f t="shared" ref="O177:O211" si="17">IF(N177=$G177,$A177,"")</f>
        <v>66</v>
      </c>
      <c r="P177" s="33" t="str">
        <f t="shared" ref="P177:P211" si="18">IF(N177=L177,"",N177)</f>
        <v/>
      </c>
      <c r="Q177" s="33">
        <f t="shared" ref="Q177:Q211" si="19">IF($G$6&lt;5,1000,(IF(P177=$G177,$A177,1000)))</f>
        <v>1000</v>
      </c>
    </row>
    <row r="178" spans="1:17" ht="13.5" x14ac:dyDescent="0.25">
      <c r="A178" s="23">
        <v>67</v>
      </c>
      <c r="B178" s="23"/>
      <c r="C178" s="24" t="e">
        <f>IF(A178&gt;0,(VLOOKUP($A76,'[1]Engag Pre'!$A$10:$G$74,3,FALSE))," ")</f>
        <v>#N/A</v>
      </c>
      <c r="D178" s="25" t="str">
        <f>IF(B178&gt;0,(VLOOKUP($B178,'[1]Engag Pup'!$A$10:$G$109,7,FALSE))," ")</f>
        <v xml:space="preserve"> </v>
      </c>
      <c r="E178" s="26" t="str">
        <f>IF(B178&gt;0,(VLOOKUP($B178,'[1]Engag Pup'!$A$10:$G$109,3,FALSE))," ")</f>
        <v xml:space="preserve"> </v>
      </c>
      <c r="F178" s="27" t="str">
        <f>IF(B178&gt;0,(VLOOKUP($B178,'[1]Engag Pup'!$A$10:$G$109,4,FALSE))," ")</f>
        <v xml:space="preserve"> </v>
      </c>
      <c r="G178" s="28" t="str">
        <f>IF(B178&gt;0,(VLOOKUP($B178,'[1]Engag Pup'!$A$10:$G$109,5,FALSE))," ")</f>
        <v xml:space="preserve"> </v>
      </c>
      <c r="H178" s="29" t="str">
        <f>IF(B178&gt;0,(VLOOKUP($B178,'[1]Engag Pup'!$A$10:$G$109,6,FALSE))," ")</f>
        <v xml:space="preserve"> </v>
      </c>
      <c r="I178" s="38"/>
      <c r="J178" s="29" t="str">
        <f>IF(B178&gt;0,(VLOOKUP($B178,'[1]Engag Pup'!$A$10:$I$109,9,FALSE))," ")</f>
        <v xml:space="preserve"> </v>
      </c>
      <c r="K178" s="37" t="str">
        <f t="shared" si="15"/>
        <v xml:space="preserve"> </v>
      </c>
      <c r="L178" s="31" t="str">
        <f>IF(COUNTIF($G$10:$G178,G178)&lt;2,$G178," ")</f>
        <v xml:space="preserve"> </v>
      </c>
      <c r="M178" s="32">
        <f t="shared" si="16"/>
        <v>67</v>
      </c>
      <c r="N178" s="31" t="str">
        <f>IF(COUNTIF($G$10:$G178,I178)&lt;3,$G178," ")</f>
        <v xml:space="preserve"> </v>
      </c>
      <c r="O178" s="33">
        <f t="shared" si="17"/>
        <v>67</v>
      </c>
      <c r="P178" s="33" t="str">
        <f t="shared" si="18"/>
        <v/>
      </c>
      <c r="Q178" s="33">
        <f t="shared" si="19"/>
        <v>1000</v>
      </c>
    </row>
    <row r="179" spans="1:17" ht="13.5" x14ac:dyDescent="0.25">
      <c r="A179" s="23">
        <v>68</v>
      </c>
      <c r="B179" s="23"/>
      <c r="C179" s="24" t="e">
        <f>IF(A179&gt;0,(VLOOKUP($A77,'[1]Engag Pre'!$A$10:$G$74,3,FALSE))," ")</f>
        <v>#N/A</v>
      </c>
      <c r="D179" s="25" t="str">
        <f>IF(B179&gt;0,(VLOOKUP($B179,'[1]Engag Pup'!$A$10:$G$109,7,FALSE))," ")</f>
        <v xml:space="preserve"> </v>
      </c>
      <c r="E179" s="26" t="str">
        <f>IF(B179&gt;0,(VLOOKUP($B179,'[1]Engag Pup'!$A$10:$G$109,3,FALSE))," ")</f>
        <v xml:space="preserve"> </v>
      </c>
      <c r="F179" s="27" t="str">
        <f>IF(B179&gt;0,(VLOOKUP($B179,'[1]Engag Pup'!$A$10:$G$109,4,FALSE))," ")</f>
        <v xml:space="preserve"> </v>
      </c>
      <c r="G179" s="28" t="str">
        <f>IF(B179&gt;0,(VLOOKUP($B179,'[1]Engag Pup'!$A$10:$G$109,5,FALSE))," ")</f>
        <v xml:space="preserve"> </v>
      </c>
      <c r="H179" s="29" t="str">
        <f>IF(B179&gt;0,(VLOOKUP($B179,'[1]Engag Pup'!$A$10:$G$109,6,FALSE))," ")</f>
        <v xml:space="preserve"> </v>
      </c>
      <c r="I179" s="38"/>
      <c r="J179" s="29" t="str">
        <f>IF(B179&gt;0,(VLOOKUP($B179,'[1]Engag Pup'!$A$10:$I$109,9,FALSE))," ")</f>
        <v xml:space="preserve"> </v>
      </c>
      <c r="K179" s="37" t="str">
        <f t="shared" si="15"/>
        <v xml:space="preserve"> </v>
      </c>
      <c r="L179" s="31" t="str">
        <f>IF(COUNTIF($G$10:$G179,G179)&lt;2,$G179," ")</f>
        <v xml:space="preserve"> </v>
      </c>
      <c r="M179" s="32">
        <f t="shared" si="16"/>
        <v>68</v>
      </c>
      <c r="N179" s="31" t="str">
        <f>IF(COUNTIF($G$10:$G179,I179)&lt;3,$G179," ")</f>
        <v xml:space="preserve"> </v>
      </c>
      <c r="O179" s="33">
        <f t="shared" si="17"/>
        <v>68</v>
      </c>
      <c r="P179" s="33" t="str">
        <f t="shared" si="18"/>
        <v/>
      </c>
      <c r="Q179" s="33">
        <f t="shared" si="19"/>
        <v>1000</v>
      </c>
    </row>
    <row r="180" spans="1:17" ht="13.5" x14ac:dyDescent="0.25">
      <c r="A180" s="23">
        <v>69</v>
      </c>
      <c r="B180" s="23"/>
      <c r="C180" s="24" t="e">
        <f>IF(A180&gt;0,(VLOOKUP($A78,'[1]Engag Pre'!$A$10:$G$74,3,FALSE))," ")</f>
        <v>#N/A</v>
      </c>
      <c r="D180" s="25" t="str">
        <f>IF(B180&gt;0,(VLOOKUP($B180,'[1]Engag Pup'!$A$10:$G$109,7,FALSE))," ")</f>
        <v xml:space="preserve"> </v>
      </c>
      <c r="E180" s="26" t="str">
        <f>IF(B180&gt;0,(VLOOKUP($B180,'[1]Engag Pup'!$A$10:$G$109,3,FALSE))," ")</f>
        <v xml:space="preserve"> </v>
      </c>
      <c r="F180" s="27" t="str">
        <f>IF(B180&gt;0,(VLOOKUP($B180,'[1]Engag Pup'!$A$10:$G$109,4,FALSE))," ")</f>
        <v xml:space="preserve"> </v>
      </c>
      <c r="G180" s="28" t="str">
        <f>IF(B180&gt;0,(VLOOKUP($B180,'[1]Engag Pup'!$A$10:$G$109,5,FALSE))," ")</f>
        <v xml:space="preserve"> </v>
      </c>
      <c r="H180" s="29" t="str">
        <f>IF(B180&gt;0,(VLOOKUP($B180,'[1]Engag Pup'!$A$10:$G$109,6,FALSE))," ")</f>
        <v xml:space="preserve"> </v>
      </c>
      <c r="I180" s="38"/>
      <c r="J180" s="29" t="str">
        <f>IF(B180&gt;0,(VLOOKUP($B180,'[1]Engag Pup'!$A$10:$I$109,9,FALSE))," ")</f>
        <v xml:space="preserve"> </v>
      </c>
      <c r="K180" s="37" t="str">
        <f t="shared" si="15"/>
        <v xml:space="preserve"> </v>
      </c>
      <c r="L180" s="31" t="str">
        <f>IF(COUNTIF($G$10:$G180,G180)&lt;2,$G180," ")</f>
        <v xml:space="preserve"> </v>
      </c>
      <c r="M180" s="32">
        <f t="shared" si="16"/>
        <v>69</v>
      </c>
      <c r="N180" s="31" t="str">
        <f>IF(COUNTIF($G$10:$G180,I180)&lt;3,$G180," ")</f>
        <v xml:space="preserve"> </v>
      </c>
      <c r="O180" s="33">
        <f t="shared" si="17"/>
        <v>69</v>
      </c>
      <c r="P180" s="33" t="str">
        <f t="shared" si="18"/>
        <v/>
      </c>
      <c r="Q180" s="33">
        <f t="shared" si="19"/>
        <v>1000</v>
      </c>
    </row>
    <row r="181" spans="1:17" ht="13.5" x14ac:dyDescent="0.25">
      <c r="A181" s="23">
        <v>70</v>
      </c>
      <c r="B181" s="23"/>
      <c r="C181" s="24" t="e">
        <f>IF(A181&gt;0,(VLOOKUP($A79,'[1]Engag Pre'!$A$10:$G$74,3,FALSE))," ")</f>
        <v>#N/A</v>
      </c>
      <c r="D181" s="25" t="str">
        <f>IF(B181&gt;0,(VLOOKUP($B181,'[1]Engag Pup'!$A$10:$G$109,7,FALSE))," ")</f>
        <v xml:space="preserve"> </v>
      </c>
      <c r="E181" s="26" t="str">
        <f>IF(B181&gt;0,(VLOOKUP($B181,'[1]Engag Pup'!$A$10:$G$109,3,FALSE))," ")</f>
        <v xml:space="preserve"> </v>
      </c>
      <c r="F181" s="27" t="str">
        <f>IF(B181&gt;0,(VLOOKUP($B181,'[1]Engag Pup'!$A$10:$G$109,4,FALSE))," ")</f>
        <v xml:space="preserve"> </v>
      </c>
      <c r="G181" s="28" t="str">
        <f>IF(B181&gt;0,(VLOOKUP($B181,'[1]Engag Pup'!$A$10:$G$109,5,FALSE))," ")</f>
        <v xml:space="preserve"> </v>
      </c>
      <c r="H181" s="29" t="str">
        <f>IF(B181&gt;0,(VLOOKUP($B181,'[1]Engag Pup'!$A$10:$G$109,6,FALSE))," ")</f>
        <v xml:space="preserve"> </v>
      </c>
      <c r="I181" s="38"/>
      <c r="J181" s="29" t="str">
        <f>IF(B181&gt;0,(VLOOKUP($B181,'[1]Engag Pup'!$A$10:$I$109,9,FALSE))," ")</f>
        <v xml:space="preserve"> </v>
      </c>
      <c r="K181" s="37" t="str">
        <f t="shared" si="15"/>
        <v xml:space="preserve"> </v>
      </c>
      <c r="L181" s="31" t="str">
        <f>IF(COUNTIF($G$10:$G181,G181)&lt;2,$G181," ")</f>
        <v xml:space="preserve"> </v>
      </c>
      <c r="M181" s="32">
        <f t="shared" si="16"/>
        <v>70</v>
      </c>
      <c r="N181" s="31" t="str">
        <f>IF(COUNTIF($G$10:$G181,I181)&lt;3,$G181," ")</f>
        <v xml:space="preserve"> </v>
      </c>
      <c r="O181" s="33">
        <f t="shared" si="17"/>
        <v>70</v>
      </c>
      <c r="P181" s="33" t="str">
        <f t="shared" si="18"/>
        <v/>
      </c>
      <c r="Q181" s="33">
        <f t="shared" si="19"/>
        <v>1000</v>
      </c>
    </row>
    <row r="182" spans="1:17" ht="13.5" x14ac:dyDescent="0.25">
      <c r="A182" s="23">
        <v>71</v>
      </c>
      <c r="B182" s="23"/>
      <c r="C182" s="24" t="e">
        <f>IF(A182&gt;0,(VLOOKUP($A80,'[1]Engag Pre'!$A$10:$G$74,3,FALSE))," ")</f>
        <v>#N/A</v>
      </c>
      <c r="D182" s="25" t="str">
        <f>IF(B182&gt;0,(VLOOKUP($B182,'[1]Engag Pup'!$A$10:$G$109,7,FALSE))," ")</f>
        <v xml:space="preserve"> </v>
      </c>
      <c r="E182" s="26" t="str">
        <f>IF(B182&gt;0,(VLOOKUP($B182,'[1]Engag Pup'!$A$10:$G$109,3,FALSE))," ")</f>
        <v xml:space="preserve"> </v>
      </c>
      <c r="F182" s="27" t="str">
        <f>IF(B182&gt;0,(VLOOKUP($B182,'[1]Engag Pup'!$A$10:$G$109,4,FALSE))," ")</f>
        <v xml:space="preserve"> </v>
      </c>
      <c r="G182" s="28" t="str">
        <f>IF(B182&gt;0,(VLOOKUP($B182,'[1]Engag Pup'!$A$10:$G$109,5,FALSE))," ")</f>
        <v xml:space="preserve"> </v>
      </c>
      <c r="H182" s="29" t="str">
        <f>IF(B182&gt;0,(VLOOKUP($B182,'[1]Engag Pup'!$A$10:$G$109,6,FALSE))," ")</f>
        <v xml:space="preserve"> </v>
      </c>
      <c r="I182" s="38"/>
      <c r="J182" s="29" t="str">
        <f>IF(B182&gt;0,(VLOOKUP($B182,'[1]Engag Pup'!$A$10:$I$109,9,FALSE))," ")</f>
        <v xml:space="preserve"> </v>
      </c>
      <c r="K182" s="37" t="str">
        <f t="shared" si="15"/>
        <v xml:space="preserve"> </v>
      </c>
      <c r="L182" s="31" t="str">
        <f>IF(COUNTIF($G$10:$G182,G182)&lt;2,$G182," ")</f>
        <v xml:space="preserve"> </v>
      </c>
      <c r="M182" s="32">
        <f t="shared" si="16"/>
        <v>71</v>
      </c>
      <c r="N182" s="31" t="str">
        <f>IF(COUNTIF($G$10:$G182,I182)&lt;3,$G182," ")</f>
        <v xml:space="preserve"> </v>
      </c>
      <c r="O182" s="33">
        <f t="shared" si="17"/>
        <v>71</v>
      </c>
      <c r="P182" s="33" t="str">
        <f t="shared" si="18"/>
        <v/>
      </c>
      <c r="Q182" s="33">
        <f t="shared" si="19"/>
        <v>1000</v>
      </c>
    </row>
    <row r="183" spans="1:17" ht="13.5" x14ac:dyDescent="0.25">
      <c r="A183" s="23">
        <v>72</v>
      </c>
      <c r="B183" s="23"/>
      <c r="C183" s="24" t="e">
        <f>IF(A183&gt;0,(VLOOKUP($A81,'[1]Engag Pre'!$A$10:$G$74,3,FALSE))," ")</f>
        <v>#N/A</v>
      </c>
      <c r="D183" s="25" t="str">
        <f>IF(B183&gt;0,(VLOOKUP($B183,'[1]Engag Pup'!$A$10:$G$109,7,FALSE))," ")</f>
        <v xml:space="preserve"> </v>
      </c>
      <c r="E183" s="26" t="str">
        <f>IF(B183&gt;0,(VLOOKUP($B183,'[1]Engag Pup'!$A$10:$G$109,3,FALSE))," ")</f>
        <v xml:space="preserve"> </v>
      </c>
      <c r="F183" s="27" t="str">
        <f>IF(B183&gt;0,(VLOOKUP($B183,'[1]Engag Pup'!$A$10:$G$109,4,FALSE))," ")</f>
        <v xml:space="preserve"> </v>
      </c>
      <c r="G183" s="28" t="str">
        <f>IF(B183&gt;0,(VLOOKUP($B183,'[1]Engag Pup'!$A$10:$G$109,5,FALSE))," ")</f>
        <v xml:space="preserve"> </v>
      </c>
      <c r="H183" s="29" t="str">
        <f>IF(B183&gt;0,(VLOOKUP($B183,'[1]Engag Pup'!$A$10:$G$109,6,FALSE))," ")</f>
        <v xml:space="preserve"> </v>
      </c>
      <c r="I183" s="38"/>
      <c r="J183" s="29" t="str">
        <f>IF(B183&gt;0,(VLOOKUP($B183,'[1]Engag Pup'!$A$10:$I$109,9,FALSE))," ")</f>
        <v xml:space="preserve"> </v>
      </c>
      <c r="K183" s="37" t="str">
        <f t="shared" si="15"/>
        <v xml:space="preserve"> </v>
      </c>
      <c r="L183" s="31" t="str">
        <f>IF(COUNTIF($G$10:$G183,G183)&lt;2,$G183," ")</f>
        <v xml:space="preserve"> </v>
      </c>
      <c r="M183" s="32">
        <f t="shared" si="16"/>
        <v>72</v>
      </c>
      <c r="N183" s="31" t="str">
        <f>IF(COUNTIF($G$10:$G183,I183)&lt;3,$G183," ")</f>
        <v xml:space="preserve"> </v>
      </c>
      <c r="O183" s="33">
        <f t="shared" si="17"/>
        <v>72</v>
      </c>
      <c r="P183" s="33" t="str">
        <f t="shared" si="18"/>
        <v/>
      </c>
      <c r="Q183" s="33">
        <f t="shared" si="19"/>
        <v>1000</v>
      </c>
    </row>
    <row r="184" spans="1:17" ht="13.5" x14ac:dyDescent="0.25">
      <c r="A184" s="23">
        <v>73</v>
      </c>
      <c r="B184" s="23"/>
      <c r="C184" s="24" t="e">
        <f>IF(A184&gt;0,(VLOOKUP($A82,'[1]Engag Pre'!$A$10:$G$74,3,FALSE))," ")</f>
        <v>#N/A</v>
      </c>
      <c r="D184" s="25" t="str">
        <f>IF(B184&gt;0,(VLOOKUP($B184,'[1]Engag Pup'!$A$10:$G$109,7,FALSE))," ")</f>
        <v xml:space="preserve"> </v>
      </c>
      <c r="E184" s="26" t="str">
        <f>IF(B184&gt;0,(VLOOKUP($B184,'[1]Engag Pup'!$A$10:$G$109,3,FALSE))," ")</f>
        <v xml:space="preserve"> </v>
      </c>
      <c r="F184" s="27" t="str">
        <f>IF(B184&gt;0,(VLOOKUP($B184,'[1]Engag Pup'!$A$10:$G$109,4,FALSE))," ")</f>
        <v xml:space="preserve"> </v>
      </c>
      <c r="G184" s="28" t="str">
        <f>IF(B184&gt;0,(VLOOKUP($B184,'[1]Engag Pup'!$A$10:$G$109,5,FALSE))," ")</f>
        <v xml:space="preserve"> </v>
      </c>
      <c r="H184" s="29" t="str">
        <f>IF(B184&gt;0,(VLOOKUP($B184,'[1]Engag Pup'!$A$10:$G$109,6,FALSE))," ")</f>
        <v xml:space="preserve"> </v>
      </c>
      <c r="I184" s="38"/>
      <c r="J184" s="29" t="str">
        <f>IF(B184&gt;0,(VLOOKUP($B184,'[1]Engag Pup'!$A$10:$I$109,9,FALSE))," ")</f>
        <v xml:space="preserve"> </v>
      </c>
      <c r="K184" s="37" t="str">
        <f t="shared" si="15"/>
        <v xml:space="preserve"> </v>
      </c>
      <c r="L184" s="31" t="str">
        <f>IF(COUNTIF($G$10:$G184,G184)&lt;2,$G184," ")</f>
        <v xml:space="preserve"> </v>
      </c>
      <c r="M184" s="32">
        <f t="shared" si="16"/>
        <v>73</v>
      </c>
      <c r="N184" s="31" t="str">
        <f>IF(COUNTIF($G$10:$G184,I184)&lt;3,$G184," ")</f>
        <v xml:space="preserve"> </v>
      </c>
      <c r="O184" s="33">
        <f t="shared" si="17"/>
        <v>73</v>
      </c>
      <c r="P184" s="33" t="str">
        <f t="shared" si="18"/>
        <v/>
      </c>
      <c r="Q184" s="33">
        <f t="shared" si="19"/>
        <v>1000</v>
      </c>
    </row>
    <row r="185" spans="1:17" ht="13.5" x14ac:dyDescent="0.25">
      <c r="A185" s="23">
        <v>74</v>
      </c>
      <c r="B185" s="23"/>
      <c r="C185" s="24" t="e">
        <f>IF(A185&gt;0,(VLOOKUP($A83,'[1]Engag Pre'!$A$10:$G$74,3,FALSE))," ")</f>
        <v>#N/A</v>
      </c>
      <c r="D185" s="25" t="str">
        <f>IF(B185&gt;0,(VLOOKUP($B185,'[1]Engag Pup'!$A$10:$G$109,7,FALSE))," ")</f>
        <v xml:space="preserve"> </v>
      </c>
      <c r="E185" s="26" t="str">
        <f>IF(B185&gt;0,(VLOOKUP($B185,'[1]Engag Pup'!$A$10:$G$109,3,FALSE))," ")</f>
        <v xml:space="preserve"> </v>
      </c>
      <c r="F185" s="27" t="str">
        <f>IF(B185&gt;0,(VLOOKUP($B185,'[1]Engag Pup'!$A$10:$G$109,4,FALSE))," ")</f>
        <v xml:space="preserve"> </v>
      </c>
      <c r="G185" s="28" t="str">
        <f>IF(B185&gt;0,(VLOOKUP($B185,'[1]Engag Pup'!$A$10:$G$109,5,FALSE))," ")</f>
        <v xml:space="preserve"> </v>
      </c>
      <c r="H185" s="29" t="str">
        <f>IF(B185&gt;0,(VLOOKUP($B185,'[1]Engag Pup'!$A$10:$G$109,6,FALSE))," ")</f>
        <v xml:space="preserve"> </v>
      </c>
      <c r="I185" s="38"/>
      <c r="J185" s="29" t="str">
        <f>IF(B185&gt;0,(VLOOKUP($B185,'[1]Engag Pup'!$A$10:$I$109,9,FALSE))," ")</f>
        <v xml:space="preserve"> </v>
      </c>
      <c r="K185" s="37" t="str">
        <f t="shared" si="15"/>
        <v xml:space="preserve"> </v>
      </c>
      <c r="L185" s="31" t="str">
        <f>IF(COUNTIF($G$10:$G185,G185)&lt;2,$G185," ")</f>
        <v xml:space="preserve"> </v>
      </c>
      <c r="M185" s="32">
        <f t="shared" si="16"/>
        <v>74</v>
      </c>
      <c r="N185" s="31" t="str">
        <f>IF(COUNTIF($G$10:$G185,I185)&lt;3,$G185," ")</f>
        <v xml:space="preserve"> </v>
      </c>
      <c r="O185" s="33">
        <f t="shared" si="17"/>
        <v>74</v>
      </c>
      <c r="P185" s="33" t="str">
        <f t="shared" si="18"/>
        <v/>
      </c>
      <c r="Q185" s="33">
        <f t="shared" si="19"/>
        <v>1000</v>
      </c>
    </row>
    <row r="186" spans="1:17" ht="13.5" x14ac:dyDescent="0.25">
      <c r="A186" s="23">
        <v>75</v>
      </c>
      <c r="B186" s="23"/>
      <c r="C186" s="24" t="e">
        <f>IF(A186&gt;0,(VLOOKUP($A84,'[1]Engag Pre'!$A$10:$G$74,3,FALSE))," ")</f>
        <v>#N/A</v>
      </c>
      <c r="D186" s="25" t="str">
        <f>IF(B186&gt;0,(VLOOKUP($B186,'[1]Engag Pup'!$A$10:$G$109,7,FALSE))," ")</f>
        <v xml:space="preserve"> </v>
      </c>
      <c r="E186" s="26" t="str">
        <f>IF(B186&gt;0,(VLOOKUP($B186,'[1]Engag Pup'!$A$10:$G$109,3,FALSE))," ")</f>
        <v xml:space="preserve"> </v>
      </c>
      <c r="F186" s="27" t="str">
        <f>IF(B186&gt;0,(VLOOKUP($B186,'[1]Engag Pup'!$A$10:$G$109,4,FALSE))," ")</f>
        <v xml:space="preserve"> </v>
      </c>
      <c r="G186" s="28" t="str">
        <f>IF(B186&gt;0,(VLOOKUP($B186,'[1]Engag Pup'!$A$10:$G$109,5,FALSE))," ")</f>
        <v xml:space="preserve"> </v>
      </c>
      <c r="H186" s="29" t="str">
        <f>IF(B186&gt;0,(VLOOKUP($B186,'[1]Engag Pup'!$A$10:$G$109,6,FALSE))," ")</f>
        <v xml:space="preserve"> </v>
      </c>
      <c r="I186" s="38"/>
      <c r="J186" s="29" t="str">
        <f>IF(B186&gt;0,(VLOOKUP($B186,'[1]Engag Pup'!$A$10:$I$109,9,FALSE))," ")</f>
        <v xml:space="preserve"> </v>
      </c>
      <c r="K186" s="37" t="str">
        <f t="shared" si="15"/>
        <v xml:space="preserve"> </v>
      </c>
      <c r="L186" s="31" t="str">
        <f>IF(COUNTIF($G$10:$G186,G186)&lt;2,$G186," ")</f>
        <v xml:space="preserve"> </v>
      </c>
      <c r="M186" s="32">
        <f t="shared" si="16"/>
        <v>75</v>
      </c>
      <c r="N186" s="31" t="str">
        <f>IF(COUNTIF($G$10:$G186,I186)&lt;3,$G186," ")</f>
        <v xml:space="preserve"> </v>
      </c>
      <c r="O186" s="33">
        <f t="shared" si="17"/>
        <v>75</v>
      </c>
      <c r="P186" s="33" t="str">
        <f t="shared" si="18"/>
        <v/>
      </c>
      <c r="Q186" s="33">
        <f t="shared" si="19"/>
        <v>1000</v>
      </c>
    </row>
    <row r="187" spans="1:17" ht="13.5" x14ac:dyDescent="0.25">
      <c r="A187" s="23">
        <v>76</v>
      </c>
      <c r="B187" s="23"/>
      <c r="C187" s="24" t="e">
        <f>IF(A187&gt;0,(VLOOKUP($A85,'[1]Engag Pre'!$A$10:$G$74,3,FALSE))," ")</f>
        <v>#N/A</v>
      </c>
      <c r="D187" s="25" t="str">
        <f>IF(B187&gt;0,(VLOOKUP($B187,'[1]Engag Pup'!$A$10:$G$109,7,FALSE))," ")</f>
        <v xml:space="preserve"> </v>
      </c>
      <c r="E187" s="26" t="str">
        <f>IF(B187&gt;0,(VLOOKUP($B187,'[1]Engag Pup'!$A$10:$G$109,3,FALSE))," ")</f>
        <v xml:space="preserve"> </v>
      </c>
      <c r="F187" s="27" t="str">
        <f>IF(B187&gt;0,(VLOOKUP($B187,'[1]Engag Pup'!$A$10:$G$109,4,FALSE))," ")</f>
        <v xml:space="preserve"> </v>
      </c>
      <c r="G187" s="28" t="str">
        <f>IF(B187&gt;0,(VLOOKUP($B187,'[1]Engag Pup'!$A$10:$G$109,5,FALSE))," ")</f>
        <v xml:space="preserve"> </v>
      </c>
      <c r="H187" s="29" t="str">
        <f>IF(B187&gt;0,(VLOOKUP($B187,'[1]Engag Pup'!$A$10:$G$109,6,FALSE))," ")</f>
        <v xml:space="preserve"> </v>
      </c>
      <c r="I187" s="38"/>
      <c r="J187" s="29" t="str">
        <f>IF(B187&gt;0,(VLOOKUP($B187,'[1]Engag Pup'!$A$10:$I$109,9,FALSE))," ")</f>
        <v xml:space="preserve"> </v>
      </c>
      <c r="K187" s="37" t="str">
        <f t="shared" si="15"/>
        <v xml:space="preserve"> </v>
      </c>
      <c r="L187" s="31" t="str">
        <f>IF(COUNTIF($G$10:$G187,G187)&lt;2,$G187," ")</f>
        <v xml:space="preserve"> </v>
      </c>
      <c r="M187" s="32">
        <f t="shared" si="16"/>
        <v>76</v>
      </c>
      <c r="N187" s="31" t="str">
        <f>IF(COUNTIF($G$10:$G187,I187)&lt;3,$G187," ")</f>
        <v xml:space="preserve"> </v>
      </c>
      <c r="O187" s="33">
        <f t="shared" si="17"/>
        <v>76</v>
      </c>
      <c r="P187" s="33" t="str">
        <f t="shared" si="18"/>
        <v/>
      </c>
      <c r="Q187" s="33">
        <f t="shared" si="19"/>
        <v>1000</v>
      </c>
    </row>
    <row r="188" spans="1:17" ht="13.5" x14ac:dyDescent="0.25">
      <c r="A188" s="23">
        <v>77</v>
      </c>
      <c r="B188" s="23"/>
      <c r="C188" s="24" t="e">
        <f>IF(A188&gt;0,(VLOOKUP($A86,'[1]Engag Pre'!$A$10:$G$74,3,FALSE))," ")</f>
        <v>#N/A</v>
      </c>
      <c r="D188" s="25" t="str">
        <f>IF(B188&gt;0,(VLOOKUP($B188,'[1]Engag Pup'!$A$10:$G$109,7,FALSE))," ")</f>
        <v xml:space="preserve"> </v>
      </c>
      <c r="E188" s="26" t="str">
        <f>IF(B188&gt;0,(VLOOKUP($B188,'[1]Engag Pup'!$A$10:$G$109,3,FALSE))," ")</f>
        <v xml:space="preserve"> </v>
      </c>
      <c r="F188" s="27" t="str">
        <f>IF(B188&gt;0,(VLOOKUP($B188,'[1]Engag Pup'!$A$10:$G$109,4,FALSE))," ")</f>
        <v xml:space="preserve"> </v>
      </c>
      <c r="G188" s="28" t="str">
        <f>IF(B188&gt;0,(VLOOKUP($B188,'[1]Engag Pup'!$A$10:$G$109,5,FALSE))," ")</f>
        <v xml:space="preserve"> </v>
      </c>
      <c r="H188" s="29" t="str">
        <f>IF(B188&gt;0,(VLOOKUP($B188,'[1]Engag Pup'!$A$10:$G$109,6,FALSE))," ")</f>
        <v xml:space="preserve"> </v>
      </c>
      <c r="I188" s="38"/>
      <c r="J188" s="29" t="str">
        <f>IF(B188&gt;0,(VLOOKUP($B188,'[1]Engag Pup'!$A$10:$I$109,9,FALSE))," ")</f>
        <v xml:space="preserve"> </v>
      </c>
      <c r="K188" s="37" t="str">
        <f t="shared" si="15"/>
        <v xml:space="preserve"> </v>
      </c>
      <c r="L188" s="31" t="str">
        <f>IF(COUNTIF($G$10:$G188,G188)&lt;2,$G188," ")</f>
        <v xml:space="preserve"> </v>
      </c>
      <c r="M188" s="32">
        <f t="shared" si="16"/>
        <v>77</v>
      </c>
      <c r="N188" s="31" t="str">
        <f>IF(COUNTIF($G$10:$G188,I188)&lt;3,$G188," ")</f>
        <v xml:space="preserve"> </v>
      </c>
      <c r="O188" s="33">
        <f t="shared" si="17"/>
        <v>77</v>
      </c>
      <c r="P188" s="33" t="str">
        <f t="shared" si="18"/>
        <v/>
      </c>
      <c r="Q188" s="33">
        <f t="shared" si="19"/>
        <v>1000</v>
      </c>
    </row>
    <row r="189" spans="1:17" ht="13.5" x14ac:dyDescent="0.25">
      <c r="A189" s="23">
        <v>78</v>
      </c>
      <c r="B189" s="23"/>
      <c r="C189" s="24" t="e">
        <f>IF(A189&gt;0,(VLOOKUP($A87,'[1]Engag Pre'!$A$10:$G$74,3,FALSE))," ")</f>
        <v>#N/A</v>
      </c>
      <c r="D189" s="25" t="str">
        <f>IF(B189&gt;0,(VLOOKUP($B189,'[1]Engag Pup'!$A$10:$G$109,7,FALSE))," ")</f>
        <v xml:space="preserve"> </v>
      </c>
      <c r="E189" s="26" t="str">
        <f>IF(B189&gt;0,(VLOOKUP($B189,'[1]Engag Pup'!$A$10:$G$109,3,FALSE))," ")</f>
        <v xml:space="preserve"> </v>
      </c>
      <c r="F189" s="27" t="str">
        <f>IF(B189&gt;0,(VLOOKUP($B189,'[1]Engag Pup'!$A$10:$G$109,4,FALSE))," ")</f>
        <v xml:space="preserve"> </v>
      </c>
      <c r="G189" s="28" t="str">
        <f>IF(B189&gt;0,(VLOOKUP($B189,'[1]Engag Pup'!$A$10:$G$109,5,FALSE))," ")</f>
        <v xml:space="preserve"> </v>
      </c>
      <c r="H189" s="29" t="str">
        <f>IF(B189&gt;0,(VLOOKUP($B189,'[1]Engag Pup'!$A$10:$G$109,6,FALSE))," ")</f>
        <v xml:space="preserve"> </v>
      </c>
      <c r="I189" s="38"/>
      <c r="J189" s="29" t="str">
        <f>IF(B189&gt;0,(VLOOKUP($B189,'[1]Engag Pup'!$A$10:$I$109,9,FALSE))," ")</f>
        <v xml:space="preserve"> </v>
      </c>
      <c r="K189" s="37" t="str">
        <f t="shared" si="15"/>
        <v xml:space="preserve"> </v>
      </c>
      <c r="L189" s="31" t="str">
        <f>IF(COUNTIF($G$10:$G189,G189)&lt;2,$G189," ")</f>
        <v xml:space="preserve"> </v>
      </c>
      <c r="M189" s="32">
        <f t="shared" si="16"/>
        <v>78</v>
      </c>
      <c r="N189" s="31" t="str">
        <f>IF(COUNTIF($G$10:$G189,I189)&lt;3,$G189," ")</f>
        <v xml:space="preserve"> </v>
      </c>
      <c r="O189" s="33">
        <f t="shared" si="17"/>
        <v>78</v>
      </c>
      <c r="P189" s="33" t="str">
        <f t="shared" si="18"/>
        <v/>
      </c>
      <c r="Q189" s="33">
        <f t="shared" si="19"/>
        <v>1000</v>
      </c>
    </row>
    <row r="190" spans="1:17" ht="13.5" x14ac:dyDescent="0.25">
      <c r="A190" s="23">
        <v>79</v>
      </c>
      <c r="B190" s="23"/>
      <c r="C190" s="24" t="e">
        <f>IF(A190&gt;0,(VLOOKUP($A88,'[1]Engag Pre'!$A$10:$G$74,3,FALSE))," ")</f>
        <v>#N/A</v>
      </c>
      <c r="D190" s="25" t="str">
        <f>IF(B190&gt;0,(VLOOKUP($B190,'[1]Engag Pup'!$A$10:$G$109,7,FALSE))," ")</f>
        <v xml:space="preserve"> </v>
      </c>
      <c r="E190" s="26" t="str">
        <f>IF(B190&gt;0,(VLOOKUP($B190,'[1]Engag Pup'!$A$10:$G$109,3,FALSE))," ")</f>
        <v xml:space="preserve"> </v>
      </c>
      <c r="F190" s="27" t="str">
        <f>IF(B190&gt;0,(VLOOKUP($B190,'[1]Engag Pup'!$A$10:$G$109,4,FALSE))," ")</f>
        <v xml:space="preserve"> </v>
      </c>
      <c r="G190" s="28" t="str">
        <f>IF(B190&gt;0,(VLOOKUP($B190,'[1]Engag Pup'!$A$10:$G$109,5,FALSE))," ")</f>
        <v xml:space="preserve"> </v>
      </c>
      <c r="H190" s="29" t="str">
        <f>IF(B190&gt;0,(VLOOKUP($B190,'[1]Engag Pup'!$A$10:$G$109,6,FALSE))," ")</f>
        <v xml:space="preserve"> </v>
      </c>
      <c r="I190" s="38"/>
      <c r="J190" s="29" t="str">
        <f>IF(B190&gt;0,(VLOOKUP($B190,'[1]Engag Pup'!$A$10:$I$109,9,FALSE))," ")</f>
        <v xml:space="preserve"> </v>
      </c>
      <c r="K190" s="37" t="str">
        <f t="shared" si="15"/>
        <v xml:space="preserve"> </v>
      </c>
      <c r="L190" s="31" t="str">
        <f>IF(COUNTIF($G$10:$G190,G190)&lt;2,$G190," ")</f>
        <v xml:space="preserve"> </v>
      </c>
      <c r="M190" s="32">
        <f t="shared" si="16"/>
        <v>79</v>
      </c>
      <c r="N190" s="31" t="str">
        <f>IF(COUNTIF($G$10:$G190,I190)&lt;3,$G190," ")</f>
        <v xml:space="preserve"> </v>
      </c>
      <c r="O190" s="33">
        <f t="shared" si="17"/>
        <v>79</v>
      </c>
      <c r="P190" s="33" t="str">
        <f t="shared" si="18"/>
        <v/>
      </c>
      <c r="Q190" s="33">
        <f t="shared" si="19"/>
        <v>1000</v>
      </c>
    </row>
    <row r="191" spans="1:17" ht="13.5" x14ac:dyDescent="0.25">
      <c r="A191" s="23">
        <v>80</v>
      </c>
      <c r="B191" s="23"/>
      <c r="C191" s="24" t="e">
        <f>IF(A191&gt;0,(VLOOKUP($A89,'[1]Engag Pre'!$A$10:$G$74,3,FALSE))," ")</f>
        <v>#N/A</v>
      </c>
      <c r="D191" s="25" t="str">
        <f>IF(B191&gt;0,(VLOOKUP($B191,'[1]Engag Pup'!$A$10:$G$109,7,FALSE))," ")</f>
        <v xml:space="preserve"> </v>
      </c>
      <c r="E191" s="26" t="str">
        <f>IF(B191&gt;0,(VLOOKUP($B191,'[1]Engag Pup'!$A$10:$G$109,3,FALSE))," ")</f>
        <v xml:space="preserve"> </v>
      </c>
      <c r="F191" s="27" t="str">
        <f>IF(B191&gt;0,(VLOOKUP($B191,'[1]Engag Pup'!$A$10:$G$109,4,FALSE))," ")</f>
        <v xml:space="preserve"> </v>
      </c>
      <c r="G191" s="28" t="str">
        <f>IF(B191&gt;0,(VLOOKUP($B191,'[1]Engag Pup'!$A$10:$G$109,5,FALSE))," ")</f>
        <v xml:space="preserve"> </v>
      </c>
      <c r="H191" s="29" t="str">
        <f>IF(B191&gt;0,(VLOOKUP($B191,'[1]Engag Pup'!$A$10:$G$109,6,FALSE))," ")</f>
        <v xml:space="preserve"> </v>
      </c>
      <c r="I191" s="38"/>
      <c r="J191" s="29" t="str">
        <f>IF(B191&gt;0,(VLOOKUP($B191,'[1]Engag Pup'!$A$10:$I$109,9,FALSE))," ")</f>
        <v xml:space="preserve"> </v>
      </c>
      <c r="K191" s="37" t="str">
        <f t="shared" si="15"/>
        <v xml:space="preserve"> </v>
      </c>
      <c r="L191" s="31" t="str">
        <f>IF(COUNTIF($G$10:$G191,G191)&lt;2,$G191," ")</f>
        <v xml:space="preserve"> </v>
      </c>
      <c r="M191" s="32">
        <f t="shared" si="16"/>
        <v>80</v>
      </c>
      <c r="N191" s="31" t="str">
        <f>IF(COUNTIF($G$10:$G191,I191)&lt;3,$G191," ")</f>
        <v xml:space="preserve"> </v>
      </c>
      <c r="O191" s="33">
        <f t="shared" si="17"/>
        <v>80</v>
      </c>
      <c r="P191" s="33" t="str">
        <f t="shared" si="18"/>
        <v/>
      </c>
      <c r="Q191" s="33">
        <f t="shared" si="19"/>
        <v>1000</v>
      </c>
    </row>
    <row r="192" spans="1:17" ht="13.5" x14ac:dyDescent="0.25">
      <c r="A192" s="23">
        <v>81</v>
      </c>
      <c r="B192" s="23"/>
      <c r="C192" s="24" t="e">
        <f>IF(A192&gt;0,(VLOOKUP($A90,'[1]Engag Pre'!$A$10:$G$74,3,FALSE))," ")</f>
        <v>#N/A</v>
      </c>
      <c r="D192" s="25" t="str">
        <f>IF(B192&gt;0,(VLOOKUP($B192,'[1]Engag Pup'!$A$10:$G$109,7,FALSE))," ")</f>
        <v xml:space="preserve"> </v>
      </c>
      <c r="E192" s="26" t="str">
        <f>IF(B192&gt;0,(VLOOKUP($B192,'[1]Engag Pup'!$A$10:$G$109,3,FALSE))," ")</f>
        <v xml:space="preserve"> </v>
      </c>
      <c r="F192" s="27" t="str">
        <f>IF(B192&gt;0,(VLOOKUP($B192,'[1]Engag Pup'!$A$10:$G$109,4,FALSE))," ")</f>
        <v xml:space="preserve"> </v>
      </c>
      <c r="G192" s="28" t="str">
        <f>IF(B192&gt;0,(VLOOKUP($B192,'[1]Engag Pup'!$A$10:$G$109,5,FALSE))," ")</f>
        <v xml:space="preserve"> </v>
      </c>
      <c r="H192" s="29" t="str">
        <f>IF(B192&gt;0,(VLOOKUP($B192,'[1]Engag Pup'!$A$10:$G$109,6,FALSE))," ")</f>
        <v xml:space="preserve"> </v>
      </c>
      <c r="I192" s="38"/>
      <c r="J192" s="29" t="str">
        <f>IF(B192&gt;0,(VLOOKUP($B192,'[1]Engag Pup'!$A$10:$I$109,9,FALSE))," ")</f>
        <v xml:space="preserve"> </v>
      </c>
      <c r="K192" s="37" t="str">
        <f t="shared" si="15"/>
        <v xml:space="preserve"> </v>
      </c>
      <c r="L192" s="31" t="str">
        <f>IF(COUNTIF($G$10:$G192,G192)&lt;2,$G192," ")</f>
        <v xml:space="preserve"> </v>
      </c>
      <c r="M192" s="32">
        <f t="shared" si="16"/>
        <v>81</v>
      </c>
      <c r="N192" s="31" t="str">
        <f>IF(COUNTIF($G$10:$G192,I192)&lt;3,$G192," ")</f>
        <v xml:space="preserve"> </v>
      </c>
      <c r="O192" s="33">
        <f t="shared" si="17"/>
        <v>81</v>
      </c>
      <c r="P192" s="33" t="str">
        <f t="shared" si="18"/>
        <v/>
      </c>
      <c r="Q192" s="33">
        <f t="shared" si="19"/>
        <v>1000</v>
      </c>
    </row>
    <row r="193" spans="1:17" ht="13.5" x14ac:dyDescent="0.25">
      <c r="A193" s="23">
        <v>82</v>
      </c>
      <c r="B193" s="23"/>
      <c r="C193" s="24" t="e">
        <f>IF(A193&gt;0,(VLOOKUP($A91,'[1]Engag Pre'!$A$10:$G$74,3,FALSE))," ")</f>
        <v>#N/A</v>
      </c>
      <c r="D193" s="25" t="str">
        <f>IF(B193&gt;0,(VLOOKUP($B193,'[1]Engag Pup'!$A$10:$G$109,7,FALSE))," ")</f>
        <v xml:space="preserve"> </v>
      </c>
      <c r="E193" s="26" t="str">
        <f>IF(B193&gt;0,(VLOOKUP($B193,'[1]Engag Pup'!$A$10:$G$109,3,FALSE))," ")</f>
        <v xml:space="preserve"> </v>
      </c>
      <c r="F193" s="27" t="str">
        <f>IF(B193&gt;0,(VLOOKUP($B193,'[1]Engag Pup'!$A$10:$G$109,4,FALSE))," ")</f>
        <v xml:space="preserve"> </v>
      </c>
      <c r="G193" s="28" t="str">
        <f>IF(B193&gt;0,(VLOOKUP($B193,'[1]Engag Pup'!$A$10:$G$109,5,FALSE))," ")</f>
        <v xml:space="preserve"> </v>
      </c>
      <c r="H193" s="29" t="str">
        <f>IF(B193&gt;0,(VLOOKUP($B193,'[1]Engag Pup'!$A$10:$G$109,6,FALSE))," ")</f>
        <v xml:space="preserve"> </v>
      </c>
      <c r="I193" s="38"/>
      <c r="J193" s="29" t="str">
        <f>IF(B193&gt;0,(VLOOKUP($B193,'[1]Engag Pup'!$A$10:$I$109,9,FALSE))," ")</f>
        <v xml:space="preserve"> </v>
      </c>
      <c r="K193" s="37" t="str">
        <f t="shared" si="15"/>
        <v xml:space="preserve"> </v>
      </c>
      <c r="L193" s="31" t="str">
        <f>IF(COUNTIF($G$10:$G193,G193)&lt;2,$G193," ")</f>
        <v xml:space="preserve"> </v>
      </c>
      <c r="M193" s="32">
        <f t="shared" si="16"/>
        <v>82</v>
      </c>
      <c r="N193" s="31" t="str">
        <f>IF(COUNTIF($G$10:$G193,I193)&lt;3,$G193," ")</f>
        <v xml:space="preserve"> </v>
      </c>
      <c r="O193" s="33">
        <f t="shared" si="17"/>
        <v>82</v>
      </c>
      <c r="P193" s="33" t="str">
        <f t="shared" si="18"/>
        <v/>
      </c>
      <c r="Q193" s="33">
        <f t="shared" si="19"/>
        <v>1000</v>
      </c>
    </row>
    <row r="194" spans="1:17" ht="13.5" x14ac:dyDescent="0.25">
      <c r="A194" s="23">
        <v>83</v>
      </c>
      <c r="B194" s="23"/>
      <c r="C194" s="24" t="e">
        <f>IF(A194&gt;0,(VLOOKUP($A92,'[1]Engag Pre'!$A$10:$G$74,3,FALSE))," ")</f>
        <v>#N/A</v>
      </c>
      <c r="D194" s="25" t="str">
        <f>IF(B194&gt;0,(VLOOKUP($B194,'[1]Engag Pup'!$A$10:$G$109,7,FALSE))," ")</f>
        <v xml:space="preserve"> </v>
      </c>
      <c r="E194" s="26" t="str">
        <f>IF(B194&gt;0,(VLOOKUP($B194,'[1]Engag Pup'!$A$10:$G$109,3,FALSE))," ")</f>
        <v xml:space="preserve"> </v>
      </c>
      <c r="F194" s="27" t="str">
        <f>IF(B194&gt;0,(VLOOKUP($B194,'[1]Engag Pup'!$A$10:$G$109,4,FALSE))," ")</f>
        <v xml:space="preserve"> </v>
      </c>
      <c r="G194" s="28" t="str">
        <f>IF(B194&gt;0,(VLOOKUP($B194,'[1]Engag Pup'!$A$10:$G$109,5,FALSE))," ")</f>
        <v xml:space="preserve"> </v>
      </c>
      <c r="H194" s="29" t="str">
        <f>IF(B194&gt;0,(VLOOKUP($B194,'[1]Engag Pup'!$A$10:$G$109,6,FALSE))," ")</f>
        <v xml:space="preserve"> </v>
      </c>
      <c r="I194" s="38"/>
      <c r="J194" s="29" t="str">
        <f>IF(B194&gt;0,(VLOOKUP($B194,'[1]Engag Pup'!$A$10:$I$109,9,FALSE))," ")</f>
        <v xml:space="preserve"> </v>
      </c>
      <c r="K194" s="37" t="str">
        <f t="shared" si="15"/>
        <v xml:space="preserve"> </v>
      </c>
      <c r="L194" s="31" t="str">
        <f>IF(COUNTIF($G$10:$G194,G194)&lt;2,$G194," ")</f>
        <v xml:space="preserve"> </v>
      </c>
      <c r="M194" s="32">
        <f t="shared" si="16"/>
        <v>83</v>
      </c>
      <c r="N194" s="31" t="str">
        <f>IF(COUNTIF($G$10:$G194,I194)&lt;3,$G194," ")</f>
        <v xml:space="preserve"> </v>
      </c>
      <c r="O194" s="33">
        <f t="shared" si="17"/>
        <v>83</v>
      </c>
      <c r="P194" s="33" t="str">
        <f t="shared" si="18"/>
        <v/>
      </c>
      <c r="Q194" s="33">
        <f t="shared" si="19"/>
        <v>1000</v>
      </c>
    </row>
    <row r="195" spans="1:17" ht="13.5" x14ac:dyDescent="0.25">
      <c r="A195" s="23">
        <v>84</v>
      </c>
      <c r="B195" s="23"/>
      <c r="C195" s="24" t="e">
        <f>IF(A195&gt;0,(VLOOKUP($A93,'[1]Engag Pre'!$A$10:$G$74,3,FALSE))," ")</f>
        <v>#N/A</v>
      </c>
      <c r="D195" s="25" t="str">
        <f>IF(B195&gt;0,(VLOOKUP($B195,'[1]Engag Pup'!$A$10:$G$109,7,FALSE))," ")</f>
        <v xml:space="preserve"> </v>
      </c>
      <c r="E195" s="26" t="str">
        <f>IF(B195&gt;0,(VLOOKUP($B195,'[1]Engag Pup'!$A$10:$G$109,3,FALSE))," ")</f>
        <v xml:space="preserve"> </v>
      </c>
      <c r="F195" s="27" t="str">
        <f>IF(B195&gt;0,(VLOOKUP($B195,'[1]Engag Pup'!$A$10:$G$109,4,FALSE))," ")</f>
        <v xml:space="preserve"> </v>
      </c>
      <c r="G195" s="28" t="str">
        <f>IF(B195&gt;0,(VLOOKUP($B195,'[1]Engag Pup'!$A$10:$G$109,5,FALSE))," ")</f>
        <v xml:space="preserve"> </v>
      </c>
      <c r="H195" s="29" t="str">
        <f>IF(B195&gt;0,(VLOOKUP($B195,'[1]Engag Pup'!$A$10:$G$109,6,FALSE))," ")</f>
        <v xml:space="preserve"> </v>
      </c>
      <c r="I195" s="38"/>
      <c r="J195" s="29" t="str">
        <f>IF(B195&gt;0,(VLOOKUP($B195,'[1]Engag Pup'!$A$10:$I$109,9,FALSE))," ")</f>
        <v xml:space="preserve"> </v>
      </c>
      <c r="K195" s="37" t="str">
        <f t="shared" si="15"/>
        <v xml:space="preserve"> </v>
      </c>
      <c r="L195" s="31" t="str">
        <f>IF(COUNTIF($G$10:$G195,G195)&lt;2,$G195," ")</f>
        <v xml:space="preserve"> </v>
      </c>
      <c r="M195" s="32">
        <f t="shared" si="16"/>
        <v>84</v>
      </c>
      <c r="N195" s="31" t="str">
        <f>IF(COUNTIF($G$10:$G195,I195)&lt;3,$G195," ")</f>
        <v xml:space="preserve"> </v>
      </c>
      <c r="O195" s="33">
        <f t="shared" si="17"/>
        <v>84</v>
      </c>
      <c r="P195" s="33" t="str">
        <f t="shared" si="18"/>
        <v/>
      </c>
      <c r="Q195" s="33">
        <f t="shared" si="19"/>
        <v>1000</v>
      </c>
    </row>
    <row r="196" spans="1:17" ht="13.5" x14ac:dyDescent="0.25">
      <c r="A196" s="23">
        <v>85</v>
      </c>
      <c r="B196" s="23"/>
      <c r="C196" s="24" t="e">
        <f>IF(A196&gt;0,(VLOOKUP($A94,'[1]Engag Pre'!$A$10:$G$74,3,FALSE))," ")</f>
        <v>#N/A</v>
      </c>
      <c r="D196" s="25" t="str">
        <f>IF(B196&gt;0,(VLOOKUP($B196,'[1]Engag Pup'!$A$10:$G$109,7,FALSE))," ")</f>
        <v xml:space="preserve"> </v>
      </c>
      <c r="E196" s="26" t="str">
        <f>IF(B196&gt;0,(VLOOKUP($B196,'[1]Engag Pup'!$A$10:$G$109,3,FALSE))," ")</f>
        <v xml:space="preserve"> </v>
      </c>
      <c r="F196" s="27" t="str">
        <f>IF(B196&gt;0,(VLOOKUP($B196,'[1]Engag Pup'!$A$10:$G$109,4,FALSE))," ")</f>
        <v xml:space="preserve"> </v>
      </c>
      <c r="G196" s="28" t="str">
        <f>IF(B196&gt;0,(VLOOKUP($B196,'[1]Engag Pup'!$A$10:$G$109,5,FALSE))," ")</f>
        <v xml:space="preserve"> </v>
      </c>
      <c r="H196" s="29" t="str">
        <f>IF(B196&gt;0,(VLOOKUP($B196,'[1]Engag Pup'!$A$10:$G$109,6,FALSE))," ")</f>
        <v xml:space="preserve"> </v>
      </c>
      <c r="I196" s="38"/>
      <c r="J196" s="29" t="str">
        <f>IF(B196&gt;0,(VLOOKUP($B196,'[1]Engag Pup'!$A$10:$I$109,9,FALSE))," ")</f>
        <v xml:space="preserve"> </v>
      </c>
      <c r="K196" s="37" t="str">
        <f t="shared" si="15"/>
        <v xml:space="preserve"> </v>
      </c>
      <c r="L196" s="31" t="str">
        <f>IF(COUNTIF($G$10:$G196,G196)&lt;2,$G196," ")</f>
        <v xml:space="preserve"> </v>
      </c>
      <c r="M196" s="32">
        <f t="shared" si="16"/>
        <v>85</v>
      </c>
      <c r="N196" s="31" t="str">
        <f>IF(COUNTIF($G$10:$G196,I196)&lt;3,$G196," ")</f>
        <v xml:space="preserve"> </v>
      </c>
      <c r="O196" s="33">
        <f t="shared" si="17"/>
        <v>85</v>
      </c>
      <c r="P196" s="33" t="str">
        <f t="shared" si="18"/>
        <v/>
      </c>
      <c r="Q196" s="33">
        <f t="shared" si="19"/>
        <v>1000</v>
      </c>
    </row>
    <row r="197" spans="1:17" ht="13.5" x14ac:dyDescent="0.25">
      <c r="A197" s="23">
        <v>86</v>
      </c>
      <c r="B197" s="23"/>
      <c r="C197" s="24" t="e">
        <f>IF(A197&gt;0,(VLOOKUP($A95,'[1]Engag Pre'!$A$10:$G$74,3,FALSE))," ")</f>
        <v>#N/A</v>
      </c>
      <c r="D197" s="25" t="str">
        <f>IF(B197&gt;0,(VLOOKUP($B197,'[1]Engag Pup'!$A$10:$G$109,7,FALSE))," ")</f>
        <v xml:space="preserve"> </v>
      </c>
      <c r="E197" s="26" t="str">
        <f>IF(B197&gt;0,(VLOOKUP($B197,'[1]Engag Pup'!$A$10:$G$109,3,FALSE))," ")</f>
        <v xml:space="preserve"> </v>
      </c>
      <c r="F197" s="27" t="str">
        <f>IF(B197&gt;0,(VLOOKUP($B197,'[1]Engag Pup'!$A$10:$G$109,4,FALSE))," ")</f>
        <v xml:space="preserve"> </v>
      </c>
      <c r="G197" s="28" t="str">
        <f>IF(B197&gt;0,(VLOOKUP($B197,'[1]Engag Pup'!$A$10:$G$109,5,FALSE))," ")</f>
        <v xml:space="preserve"> </v>
      </c>
      <c r="H197" s="29" t="str">
        <f>IF(B197&gt;0,(VLOOKUP($B197,'[1]Engag Pup'!$A$10:$G$109,6,FALSE))," ")</f>
        <v xml:space="preserve"> </v>
      </c>
      <c r="I197" s="38"/>
      <c r="J197" s="29" t="str">
        <f>IF(B197&gt;0,(VLOOKUP($B197,'[1]Engag Pup'!$A$10:$I$109,9,FALSE))," ")</f>
        <v xml:space="preserve"> </v>
      </c>
      <c r="K197" s="37" t="str">
        <f t="shared" si="15"/>
        <v xml:space="preserve"> </v>
      </c>
      <c r="L197" s="31" t="str">
        <f>IF(COUNTIF($G$10:$G197,G197)&lt;2,$G197," ")</f>
        <v xml:space="preserve"> </v>
      </c>
      <c r="M197" s="32">
        <f t="shared" si="16"/>
        <v>86</v>
      </c>
      <c r="N197" s="31" t="str">
        <f>IF(COUNTIF($G$10:$G197,I197)&lt;3,$G197," ")</f>
        <v xml:space="preserve"> </v>
      </c>
      <c r="O197" s="33">
        <f t="shared" si="17"/>
        <v>86</v>
      </c>
      <c r="P197" s="33" t="str">
        <f t="shared" si="18"/>
        <v/>
      </c>
      <c r="Q197" s="33">
        <f t="shared" si="19"/>
        <v>1000</v>
      </c>
    </row>
    <row r="198" spans="1:17" ht="13.5" x14ac:dyDescent="0.25">
      <c r="A198" s="23">
        <v>87</v>
      </c>
      <c r="B198" s="23"/>
      <c r="C198" s="24" t="e">
        <f>IF(A198&gt;0,(VLOOKUP($A96,'[1]Engag Pre'!$A$10:$G$74,3,FALSE))," ")</f>
        <v>#N/A</v>
      </c>
      <c r="D198" s="25" t="str">
        <f>IF(B198&gt;0,(VLOOKUP($B198,'[1]Engag Pup'!$A$10:$G$109,7,FALSE))," ")</f>
        <v xml:space="preserve"> </v>
      </c>
      <c r="E198" s="26" t="str">
        <f>IF(B198&gt;0,(VLOOKUP($B198,'[1]Engag Pup'!$A$10:$G$109,3,FALSE))," ")</f>
        <v xml:space="preserve"> </v>
      </c>
      <c r="F198" s="27" t="str">
        <f>IF(B198&gt;0,(VLOOKUP($B198,'[1]Engag Pup'!$A$10:$G$109,4,FALSE))," ")</f>
        <v xml:space="preserve"> </v>
      </c>
      <c r="G198" s="28" t="str">
        <f>IF(B198&gt;0,(VLOOKUP($B198,'[1]Engag Pup'!$A$10:$G$109,5,FALSE))," ")</f>
        <v xml:space="preserve"> </v>
      </c>
      <c r="H198" s="29" t="str">
        <f>IF(B198&gt;0,(VLOOKUP($B198,'[1]Engag Pup'!$A$10:$G$109,6,FALSE))," ")</f>
        <v xml:space="preserve"> </v>
      </c>
      <c r="I198" s="38"/>
      <c r="J198" s="29" t="str">
        <f>IF(B198&gt;0,(VLOOKUP($B198,'[1]Engag Pup'!$A$10:$I$109,9,FALSE))," ")</f>
        <v xml:space="preserve"> </v>
      </c>
      <c r="K198" s="37" t="str">
        <f t="shared" si="15"/>
        <v xml:space="preserve"> </v>
      </c>
      <c r="L198" s="31" t="str">
        <f>IF(COUNTIF($G$10:$G198,G198)&lt;2,$G198," ")</f>
        <v xml:space="preserve"> </v>
      </c>
      <c r="M198" s="32">
        <f t="shared" si="16"/>
        <v>87</v>
      </c>
      <c r="N198" s="31" t="str">
        <f>IF(COUNTIF($G$10:$G198,I198)&lt;3,$G198," ")</f>
        <v xml:space="preserve"> </v>
      </c>
      <c r="O198" s="33">
        <f t="shared" si="17"/>
        <v>87</v>
      </c>
      <c r="P198" s="33" t="str">
        <f t="shared" si="18"/>
        <v/>
      </c>
      <c r="Q198" s="33">
        <f t="shared" si="19"/>
        <v>1000</v>
      </c>
    </row>
    <row r="199" spans="1:17" ht="13.5" x14ac:dyDescent="0.25">
      <c r="A199" s="23">
        <v>88</v>
      </c>
      <c r="B199" s="23"/>
      <c r="C199" s="24" t="e">
        <f>IF(A199&gt;0,(VLOOKUP($A97,'[1]Engag Pre'!$A$10:$G$74,3,FALSE))," ")</f>
        <v>#N/A</v>
      </c>
      <c r="D199" s="25" t="str">
        <f>IF(B199&gt;0,(VLOOKUP($B199,'[1]Engag Pup'!$A$10:$G$109,7,FALSE))," ")</f>
        <v xml:space="preserve"> </v>
      </c>
      <c r="E199" s="26" t="str">
        <f>IF(B199&gt;0,(VLOOKUP($B199,'[1]Engag Pup'!$A$10:$G$109,3,FALSE))," ")</f>
        <v xml:space="preserve"> </v>
      </c>
      <c r="F199" s="27" t="str">
        <f>IF(B199&gt;0,(VLOOKUP($B199,'[1]Engag Pup'!$A$10:$G$109,4,FALSE))," ")</f>
        <v xml:space="preserve"> </v>
      </c>
      <c r="G199" s="28" t="str">
        <f>IF(B199&gt;0,(VLOOKUP($B199,'[1]Engag Pup'!$A$10:$G$109,5,FALSE))," ")</f>
        <v xml:space="preserve"> </v>
      </c>
      <c r="H199" s="29" t="str">
        <f>IF(B199&gt;0,(VLOOKUP($B199,'[1]Engag Pup'!$A$10:$G$109,6,FALSE))," ")</f>
        <v xml:space="preserve"> </v>
      </c>
      <c r="I199" s="38"/>
      <c r="J199" s="29" t="str">
        <f>IF(B199&gt;0,(VLOOKUP($B199,'[1]Engag Pup'!$A$10:$I$109,9,FALSE))," ")</f>
        <v xml:space="preserve"> </v>
      </c>
      <c r="K199" s="37" t="str">
        <f t="shared" si="15"/>
        <v xml:space="preserve"> </v>
      </c>
      <c r="L199" s="31" t="str">
        <f>IF(COUNTIF($G$10:$G199,G199)&lt;2,$G199," ")</f>
        <v xml:space="preserve"> </v>
      </c>
      <c r="M199" s="32">
        <f t="shared" si="16"/>
        <v>88</v>
      </c>
      <c r="N199" s="31" t="str">
        <f>IF(COUNTIF($G$10:$G199,I199)&lt;3,$G199," ")</f>
        <v xml:space="preserve"> </v>
      </c>
      <c r="O199" s="33">
        <f t="shared" si="17"/>
        <v>88</v>
      </c>
      <c r="P199" s="33" t="str">
        <f t="shared" si="18"/>
        <v/>
      </c>
      <c r="Q199" s="33">
        <f t="shared" si="19"/>
        <v>1000</v>
      </c>
    </row>
    <row r="200" spans="1:17" ht="13.5" x14ac:dyDescent="0.25">
      <c r="A200" s="23">
        <v>89</v>
      </c>
      <c r="B200" s="23"/>
      <c r="C200" s="24" t="e">
        <f>IF(A200&gt;0,(VLOOKUP($A98,'[1]Engag Pre'!$A$10:$G$74,3,FALSE))," ")</f>
        <v>#N/A</v>
      </c>
      <c r="D200" s="25" t="str">
        <f>IF(B200&gt;0,(VLOOKUP($B200,'[1]Engag Pup'!$A$10:$G$109,7,FALSE))," ")</f>
        <v xml:space="preserve"> </v>
      </c>
      <c r="E200" s="26" t="str">
        <f>IF(B200&gt;0,(VLOOKUP($B200,'[1]Engag Pup'!$A$10:$G$109,3,FALSE))," ")</f>
        <v xml:space="preserve"> </v>
      </c>
      <c r="F200" s="27" t="str">
        <f>IF(B200&gt;0,(VLOOKUP($B200,'[1]Engag Pup'!$A$10:$G$109,4,FALSE))," ")</f>
        <v xml:space="preserve"> </v>
      </c>
      <c r="G200" s="28" t="str">
        <f>IF(B200&gt;0,(VLOOKUP($B200,'[1]Engag Pup'!$A$10:$G$109,5,FALSE))," ")</f>
        <v xml:space="preserve"> </v>
      </c>
      <c r="H200" s="29" t="str">
        <f>IF(B200&gt;0,(VLOOKUP($B200,'[1]Engag Pup'!$A$10:$G$109,6,FALSE))," ")</f>
        <v xml:space="preserve"> </v>
      </c>
      <c r="I200" s="38"/>
      <c r="J200" s="29" t="str">
        <f>IF(B200&gt;0,(VLOOKUP($B200,'[1]Engag Pup'!$A$10:$I$109,9,FALSE))," ")</f>
        <v xml:space="preserve"> </v>
      </c>
      <c r="K200" s="37" t="str">
        <f t="shared" si="15"/>
        <v xml:space="preserve"> </v>
      </c>
      <c r="L200" s="31" t="str">
        <f>IF(COUNTIF($G$10:$G200,G200)&lt;2,$G200," ")</f>
        <v xml:space="preserve"> </v>
      </c>
      <c r="M200" s="32">
        <f t="shared" si="16"/>
        <v>89</v>
      </c>
      <c r="N200" s="31" t="str">
        <f>IF(COUNTIF($G$10:$G200,I200)&lt;3,$G200," ")</f>
        <v xml:space="preserve"> </v>
      </c>
      <c r="O200" s="33">
        <f t="shared" si="17"/>
        <v>89</v>
      </c>
      <c r="P200" s="33" t="str">
        <f t="shared" si="18"/>
        <v/>
      </c>
      <c r="Q200" s="33">
        <f t="shared" si="19"/>
        <v>1000</v>
      </c>
    </row>
    <row r="201" spans="1:17" ht="13.5" x14ac:dyDescent="0.25">
      <c r="A201" s="23">
        <v>90</v>
      </c>
      <c r="B201" s="23"/>
      <c r="C201" s="24" t="e">
        <f>IF(A201&gt;0,(VLOOKUP($A99,'[1]Engag Pre'!$A$10:$G$74,3,FALSE))," ")</f>
        <v>#N/A</v>
      </c>
      <c r="D201" s="25" t="str">
        <f>IF(B201&gt;0,(VLOOKUP($B201,'[1]Engag Pup'!$A$10:$G$109,7,FALSE))," ")</f>
        <v xml:space="preserve"> </v>
      </c>
      <c r="E201" s="26" t="str">
        <f>IF(B201&gt;0,(VLOOKUP($B201,'[1]Engag Pup'!$A$10:$G$109,3,FALSE))," ")</f>
        <v xml:space="preserve"> </v>
      </c>
      <c r="F201" s="27" t="str">
        <f>IF(B201&gt;0,(VLOOKUP($B201,'[1]Engag Pup'!$A$10:$G$109,4,FALSE))," ")</f>
        <v xml:space="preserve"> </v>
      </c>
      <c r="G201" s="28" t="str">
        <f>IF(B201&gt;0,(VLOOKUP($B201,'[1]Engag Pup'!$A$10:$G$109,5,FALSE))," ")</f>
        <v xml:space="preserve"> </v>
      </c>
      <c r="H201" s="29" t="str">
        <f>IF(B201&gt;0,(VLOOKUP($B201,'[1]Engag Pup'!$A$10:$G$109,6,FALSE))," ")</f>
        <v xml:space="preserve"> </v>
      </c>
      <c r="I201" s="38"/>
      <c r="J201" s="29" t="str">
        <f>IF(B201&gt;0,(VLOOKUP($B201,'[1]Engag Pup'!$A$10:$I$109,9,FALSE))," ")</f>
        <v xml:space="preserve"> </v>
      </c>
      <c r="K201" s="37" t="str">
        <f t="shared" si="15"/>
        <v xml:space="preserve"> </v>
      </c>
      <c r="L201" s="31" t="str">
        <f>IF(COUNTIF($G$10:$G201,G201)&lt;2,$G201," ")</f>
        <v xml:space="preserve"> </v>
      </c>
      <c r="M201" s="32">
        <f t="shared" si="16"/>
        <v>90</v>
      </c>
      <c r="N201" s="31" t="str">
        <f>IF(COUNTIF($G$10:$G201,I201)&lt;3,$G201," ")</f>
        <v xml:space="preserve"> </v>
      </c>
      <c r="O201" s="33">
        <f t="shared" si="17"/>
        <v>90</v>
      </c>
      <c r="P201" s="33" t="str">
        <f t="shared" si="18"/>
        <v/>
      </c>
      <c r="Q201" s="33">
        <f t="shared" si="19"/>
        <v>1000</v>
      </c>
    </row>
    <row r="202" spans="1:17" ht="13.5" x14ac:dyDescent="0.25">
      <c r="A202" s="23">
        <v>91</v>
      </c>
      <c r="B202" s="23"/>
      <c r="C202" s="24" t="e">
        <f>IF(A202&gt;0,(VLOOKUP($A100,'[1]Engag Pre'!$A$10:$G$74,3,FALSE))," ")</f>
        <v>#N/A</v>
      </c>
      <c r="D202" s="25" t="str">
        <f>IF(B202&gt;0,(VLOOKUP($B202,'[1]Engag Pup'!$A$10:$G$109,7,FALSE))," ")</f>
        <v xml:space="preserve"> </v>
      </c>
      <c r="E202" s="26" t="str">
        <f>IF(B202&gt;0,(VLOOKUP($B202,'[1]Engag Pup'!$A$10:$G$109,3,FALSE))," ")</f>
        <v xml:space="preserve"> </v>
      </c>
      <c r="F202" s="27" t="str">
        <f>IF(B202&gt;0,(VLOOKUP($B202,'[1]Engag Pup'!$A$10:$G$109,4,FALSE))," ")</f>
        <v xml:space="preserve"> </v>
      </c>
      <c r="G202" s="28" t="str">
        <f>IF(B202&gt;0,(VLOOKUP($B202,'[1]Engag Pup'!$A$10:$G$109,5,FALSE))," ")</f>
        <v xml:space="preserve"> </v>
      </c>
      <c r="H202" s="29" t="str">
        <f>IF(B202&gt;0,(VLOOKUP($B202,'[1]Engag Pup'!$A$10:$G$109,6,FALSE))," ")</f>
        <v xml:space="preserve"> </v>
      </c>
      <c r="I202" s="38"/>
      <c r="J202" s="29" t="str">
        <f>IF(B202&gt;0,(VLOOKUP($B202,'[1]Engag Pup'!$A$10:$I$109,9,FALSE))," ")</f>
        <v xml:space="preserve"> </v>
      </c>
      <c r="K202" s="37" t="str">
        <f t="shared" si="15"/>
        <v xml:space="preserve"> </v>
      </c>
      <c r="L202" s="31" t="str">
        <f>IF(COUNTIF($G$10:$G202,G202)&lt;2,$G202," ")</f>
        <v xml:space="preserve"> </v>
      </c>
      <c r="M202" s="32">
        <f t="shared" si="16"/>
        <v>91</v>
      </c>
      <c r="N202" s="31" t="str">
        <f>IF(COUNTIF($G$10:$G202,I202)&lt;3,$G202," ")</f>
        <v xml:space="preserve"> </v>
      </c>
      <c r="O202" s="33">
        <f t="shared" si="17"/>
        <v>91</v>
      </c>
      <c r="P202" s="33" t="str">
        <f t="shared" si="18"/>
        <v/>
      </c>
      <c r="Q202" s="33">
        <f t="shared" si="19"/>
        <v>1000</v>
      </c>
    </row>
    <row r="203" spans="1:17" ht="13.5" x14ac:dyDescent="0.25">
      <c r="A203" s="23">
        <v>92</v>
      </c>
      <c r="B203" s="23"/>
      <c r="C203" s="24" t="e">
        <f>IF(A203&gt;0,(VLOOKUP($A101,'[1]Engag Pre'!$A$10:$G$74,3,FALSE))," ")</f>
        <v>#N/A</v>
      </c>
      <c r="D203" s="25" t="str">
        <f>IF(B203&gt;0,(VLOOKUP($B203,'[1]Engag Pup'!$A$10:$G$109,7,FALSE))," ")</f>
        <v xml:space="preserve"> </v>
      </c>
      <c r="E203" s="26" t="str">
        <f>IF(B203&gt;0,(VLOOKUP($B203,'[1]Engag Pup'!$A$10:$G$109,3,FALSE))," ")</f>
        <v xml:space="preserve"> </v>
      </c>
      <c r="F203" s="27" t="str">
        <f>IF(B203&gt;0,(VLOOKUP($B203,'[1]Engag Pup'!$A$10:$G$109,4,FALSE))," ")</f>
        <v xml:space="preserve"> </v>
      </c>
      <c r="G203" s="28" t="str">
        <f>IF(B203&gt;0,(VLOOKUP($B203,'[1]Engag Pup'!$A$10:$G$109,5,FALSE))," ")</f>
        <v xml:space="preserve"> </v>
      </c>
      <c r="H203" s="29" t="str">
        <f>IF(B203&gt;0,(VLOOKUP($B203,'[1]Engag Pup'!$A$10:$G$109,6,FALSE))," ")</f>
        <v xml:space="preserve"> </v>
      </c>
      <c r="I203" s="38"/>
      <c r="J203" s="29" t="str">
        <f>IF(B203&gt;0,(VLOOKUP($B203,'[1]Engag Pup'!$A$10:$I$109,9,FALSE))," ")</f>
        <v xml:space="preserve"> </v>
      </c>
      <c r="K203" s="37" t="str">
        <f t="shared" si="15"/>
        <v xml:space="preserve"> </v>
      </c>
      <c r="L203" s="31" t="str">
        <f>IF(COUNTIF($G$10:$G203,G203)&lt;2,$G203," ")</f>
        <v xml:space="preserve"> </v>
      </c>
      <c r="M203" s="32">
        <f t="shared" si="16"/>
        <v>92</v>
      </c>
      <c r="N203" s="31" t="str">
        <f>IF(COUNTIF($G$10:$G203,I203)&lt;3,$G203," ")</f>
        <v xml:space="preserve"> </v>
      </c>
      <c r="O203" s="33">
        <f t="shared" si="17"/>
        <v>92</v>
      </c>
      <c r="P203" s="33" t="str">
        <f t="shared" si="18"/>
        <v/>
      </c>
      <c r="Q203" s="33">
        <f t="shared" si="19"/>
        <v>1000</v>
      </c>
    </row>
    <row r="204" spans="1:17" ht="13.5" x14ac:dyDescent="0.25">
      <c r="A204" s="23">
        <v>93</v>
      </c>
      <c r="B204" s="23"/>
      <c r="C204" s="24" t="e">
        <f>IF(A204&gt;0,(VLOOKUP($A102,'[1]Engag Pre'!$A$10:$G$74,3,FALSE))," ")</f>
        <v>#N/A</v>
      </c>
      <c r="D204" s="25" t="str">
        <f>IF(B204&gt;0,(VLOOKUP($B204,'[1]Engag Pup'!$A$10:$G$109,7,FALSE))," ")</f>
        <v xml:space="preserve"> </v>
      </c>
      <c r="E204" s="26" t="str">
        <f>IF(B204&gt;0,(VLOOKUP($B204,'[1]Engag Pup'!$A$10:$G$109,3,FALSE))," ")</f>
        <v xml:space="preserve"> </v>
      </c>
      <c r="F204" s="27" t="str">
        <f>IF(B204&gt;0,(VLOOKUP($B204,'[1]Engag Pup'!$A$10:$G$109,4,FALSE))," ")</f>
        <v xml:space="preserve"> </v>
      </c>
      <c r="G204" s="28" t="str">
        <f>IF(B204&gt;0,(VLOOKUP($B204,'[1]Engag Pup'!$A$10:$G$109,5,FALSE))," ")</f>
        <v xml:space="preserve"> </v>
      </c>
      <c r="H204" s="29" t="str">
        <f>IF(B204&gt;0,(VLOOKUP($B204,'[1]Engag Pup'!$A$10:$G$109,6,FALSE))," ")</f>
        <v xml:space="preserve"> </v>
      </c>
      <c r="I204" s="38"/>
      <c r="J204" s="29" t="str">
        <f>IF(B204&gt;0,(VLOOKUP($B204,'[1]Engag Pup'!$A$10:$I$109,9,FALSE))," ")</f>
        <v xml:space="preserve"> </v>
      </c>
      <c r="K204" s="37" t="str">
        <f t="shared" si="15"/>
        <v xml:space="preserve"> </v>
      </c>
      <c r="L204" s="31" t="str">
        <f>IF(COUNTIF($G$10:$G204,G204)&lt;2,$G204," ")</f>
        <v xml:space="preserve"> </v>
      </c>
      <c r="M204" s="32">
        <f t="shared" si="16"/>
        <v>93</v>
      </c>
      <c r="N204" s="31" t="str">
        <f>IF(COUNTIF($G$10:$G204,I204)&lt;3,$G204," ")</f>
        <v xml:space="preserve"> </v>
      </c>
      <c r="O204" s="33">
        <f t="shared" si="17"/>
        <v>93</v>
      </c>
      <c r="P204" s="33" t="str">
        <f t="shared" si="18"/>
        <v/>
      </c>
      <c r="Q204" s="33">
        <f t="shared" si="19"/>
        <v>1000</v>
      </c>
    </row>
    <row r="205" spans="1:17" ht="13.5" x14ac:dyDescent="0.25">
      <c r="A205" s="23">
        <v>94</v>
      </c>
      <c r="B205" s="23"/>
      <c r="C205" s="24" t="e">
        <f>IF(A205&gt;0,(VLOOKUP($A103,'[1]Engag Pre'!$A$10:$G$74,3,FALSE))," ")</f>
        <v>#N/A</v>
      </c>
      <c r="D205" s="25" t="str">
        <f>IF(B205&gt;0,(VLOOKUP($B205,'[1]Engag Pup'!$A$10:$G$109,7,FALSE))," ")</f>
        <v xml:space="preserve"> </v>
      </c>
      <c r="E205" s="26" t="str">
        <f>IF(B205&gt;0,(VLOOKUP($B205,'[1]Engag Pup'!$A$10:$G$109,3,FALSE))," ")</f>
        <v xml:space="preserve"> </v>
      </c>
      <c r="F205" s="27" t="str">
        <f>IF(B205&gt;0,(VLOOKUP($B205,'[1]Engag Pup'!$A$10:$G$109,4,FALSE))," ")</f>
        <v xml:space="preserve"> </v>
      </c>
      <c r="G205" s="28" t="str">
        <f>IF(B205&gt;0,(VLOOKUP($B205,'[1]Engag Pup'!$A$10:$G$109,5,FALSE))," ")</f>
        <v xml:space="preserve"> </v>
      </c>
      <c r="H205" s="29" t="str">
        <f>IF(B205&gt;0,(VLOOKUP($B205,'[1]Engag Pup'!$A$10:$G$109,6,FALSE))," ")</f>
        <v xml:space="preserve"> </v>
      </c>
      <c r="I205" s="38"/>
      <c r="J205" s="29" t="str">
        <f>IF(B205&gt;0,(VLOOKUP($B205,'[1]Engag Pup'!$A$10:$I$109,9,FALSE))," ")</f>
        <v xml:space="preserve"> </v>
      </c>
      <c r="K205" s="37" t="str">
        <f t="shared" si="15"/>
        <v xml:space="preserve"> </v>
      </c>
      <c r="L205" s="31" t="str">
        <f>IF(COUNTIF($G$10:$G205,G205)&lt;2,$G205," ")</f>
        <v xml:space="preserve"> </v>
      </c>
      <c r="M205" s="32">
        <f t="shared" si="16"/>
        <v>94</v>
      </c>
      <c r="N205" s="31" t="str">
        <f>IF(COUNTIF($G$10:$G205,I205)&lt;3,$G205," ")</f>
        <v xml:space="preserve"> </v>
      </c>
      <c r="O205" s="33">
        <f t="shared" si="17"/>
        <v>94</v>
      </c>
      <c r="P205" s="33" t="str">
        <f t="shared" si="18"/>
        <v/>
      </c>
      <c r="Q205" s="33">
        <f t="shared" si="19"/>
        <v>1000</v>
      </c>
    </row>
    <row r="206" spans="1:17" ht="13.5" x14ac:dyDescent="0.25">
      <c r="A206" s="23">
        <v>95</v>
      </c>
      <c r="B206" s="23"/>
      <c r="C206" s="24" t="e">
        <f>IF(A206&gt;0,(VLOOKUP($A104,'[1]Engag Pre'!$A$10:$G$74,3,FALSE))," ")</f>
        <v>#N/A</v>
      </c>
      <c r="D206" s="25" t="str">
        <f>IF(B206&gt;0,(VLOOKUP($B206,'[1]Engag Pup'!$A$10:$G$109,7,FALSE))," ")</f>
        <v xml:space="preserve"> </v>
      </c>
      <c r="E206" s="26" t="str">
        <f>IF(B206&gt;0,(VLOOKUP($B206,'[1]Engag Pup'!$A$10:$G$109,3,FALSE))," ")</f>
        <v xml:space="preserve"> </v>
      </c>
      <c r="F206" s="27" t="str">
        <f>IF(B206&gt;0,(VLOOKUP($B206,'[1]Engag Pup'!$A$10:$G$109,4,FALSE))," ")</f>
        <v xml:space="preserve"> </v>
      </c>
      <c r="G206" s="28" t="str">
        <f>IF(B206&gt;0,(VLOOKUP($B206,'[1]Engag Pup'!$A$10:$G$109,5,FALSE))," ")</f>
        <v xml:space="preserve"> </v>
      </c>
      <c r="H206" s="29" t="str">
        <f>IF(B206&gt;0,(VLOOKUP($B206,'[1]Engag Pup'!$A$10:$G$109,6,FALSE))," ")</f>
        <v xml:space="preserve"> </v>
      </c>
      <c r="I206" s="38"/>
      <c r="J206" s="29" t="str">
        <f>IF(B206&gt;0,(VLOOKUP($B206,'[1]Engag Pup'!$A$10:$I$109,9,FALSE))," ")</f>
        <v xml:space="preserve"> </v>
      </c>
      <c r="K206" s="37" t="str">
        <f t="shared" si="15"/>
        <v xml:space="preserve"> </v>
      </c>
      <c r="L206" s="31" t="str">
        <f>IF(COUNTIF($G$10:$G206,G206)&lt;2,$G206," ")</f>
        <v xml:space="preserve"> </v>
      </c>
      <c r="M206" s="32">
        <f t="shared" si="16"/>
        <v>95</v>
      </c>
      <c r="N206" s="31" t="str">
        <f>IF(COUNTIF($G$10:$G206,I206)&lt;3,$G206," ")</f>
        <v xml:space="preserve"> </v>
      </c>
      <c r="O206" s="33">
        <f t="shared" si="17"/>
        <v>95</v>
      </c>
      <c r="P206" s="33" t="str">
        <f t="shared" si="18"/>
        <v/>
      </c>
      <c r="Q206" s="33">
        <f t="shared" si="19"/>
        <v>1000</v>
      </c>
    </row>
    <row r="207" spans="1:17" ht="13.5" x14ac:dyDescent="0.25">
      <c r="A207" s="23">
        <v>96</v>
      </c>
      <c r="B207" s="23"/>
      <c r="C207" s="24" t="e">
        <f>IF(A207&gt;0,(VLOOKUP($A105,'[1]Engag Pre'!$A$10:$G$74,3,FALSE))," ")</f>
        <v>#N/A</v>
      </c>
      <c r="D207" s="25" t="str">
        <f>IF(B207&gt;0,(VLOOKUP($B207,'[1]Engag Pup'!$A$10:$G$109,7,FALSE))," ")</f>
        <v xml:space="preserve"> </v>
      </c>
      <c r="E207" s="26" t="str">
        <f>IF(B207&gt;0,(VLOOKUP($B207,'[1]Engag Pup'!$A$10:$G$109,3,FALSE))," ")</f>
        <v xml:space="preserve"> </v>
      </c>
      <c r="F207" s="27" t="str">
        <f>IF(B207&gt;0,(VLOOKUP($B207,'[1]Engag Pup'!$A$10:$G$109,4,FALSE))," ")</f>
        <v xml:space="preserve"> </v>
      </c>
      <c r="G207" s="28" t="str">
        <f>IF(B207&gt;0,(VLOOKUP($B207,'[1]Engag Pup'!$A$10:$G$109,5,FALSE))," ")</f>
        <v xml:space="preserve"> </v>
      </c>
      <c r="H207" s="29" t="str">
        <f>IF(B207&gt;0,(VLOOKUP($B207,'[1]Engag Pup'!$A$10:$G$109,6,FALSE))," ")</f>
        <v xml:space="preserve"> </v>
      </c>
      <c r="I207" s="38"/>
      <c r="J207" s="29" t="str">
        <f>IF(B207&gt;0,(VLOOKUP($B207,'[1]Engag Pup'!$A$10:$I$109,9,FALSE))," ")</f>
        <v xml:space="preserve"> </v>
      </c>
      <c r="K207" s="37" t="str">
        <f t="shared" si="15"/>
        <v xml:space="preserve"> </v>
      </c>
      <c r="L207" s="31" t="str">
        <f>IF(COUNTIF($G$10:$G207,G207)&lt;2,$G207," ")</f>
        <v xml:space="preserve"> </v>
      </c>
      <c r="M207" s="32">
        <f t="shared" si="16"/>
        <v>96</v>
      </c>
      <c r="N207" s="31" t="str">
        <f>IF(COUNTIF($G$10:$G207,I207)&lt;3,$G207," ")</f>
        <v xml:space="preserve"> </v>
      </c>
      <c r="O207" s="33">
        <f t="shared" si="17"/>
        <v>96</v>
      </c>
      <c r="P207" s="33" t="str">
        <f t="shared" si="18"/>
        <v/>
      </c>
      <c r="Q207" s="33">
        <f t="shared" si="19"/>
        <v>1000</v>
      </c>
    </row>
    <row r="208" spans="1:17" ht="13.5" x14ac:dyDescent="0.25">
      <c r="A208" s="23">
        <v>97</v>
      </c>
      <c r="B208" s="23"/>
      <c r="C208" s="24" t="e">
        <f>IF(A208&gt;0,(VLOOKUP($A106,'[1]Engag Pre'!$A$10:$G$74,3,FALSE))," ")</f>
        <v>#N/A</v>
      </c>
      <c r="D208" s="25" t="str">
        <f>IF(B208&gt;0,(VLOOKUP($B208,'[1]Engag Pup'!$A$10:$G$109,7,FALSE))," ")</f>
        <v xml:space="preserve"> </v>
      </c>
      <c r="E208" s="26" t="str">
        <f>IF(B208&gt;0,(VLOOKUP($B208,'[1]Engag Pup'!$A$10:$G$109,3,FALSE))," ")</f>
        <v xml:space="preserve"> </v>
      </c>
      <c r="F208" s="27" t="str">
        <f>IF(B208&gt;0,(VLOOKUP($B208,'[1]Engag Pup'!$A$10:$G$109,4,FALSE))," ")</f>
        <v xml:space="preserve"> </v>
      </c>
      <c r="G208" s="28" t="str">
        <f>IF(B208&gt;0,(VLOOKUP($B208,'[1]Engag Pup'!$A$10:$G$109,5,FALSE))," ")</f>
        <v xml:space="preserve"> </v>
      </c>
      <c r="H208" s="29" t="str">
        <f>IF(B208&gt;0,(VLOOKUP($B208,'[1]Engag Pup'!$A$10:$G$109,6,FALSE))," ")</f>
        <v xml:space="preserve"> </v>
      </c>
      <c r="I208" s="38"/>
      <c r="J208" s="29" t="str">
        <f>IF(B208&gt;0,(VLOOKUP($B208,'[1]Engag Pup'!$A$10:$I$109,9,FALSE))," ")</f>
        <v xml:space="preserve"> </v>
      </c>
      <c r="K208" s="37" t="str">
        <f t="shared" si="15"/>
        <v xml:space="preserve"> </v>
      </c>
      <c r="L208" s="31" t="str">
        <f>IF(COUNTIF($G$10:$G208,G208)&lt;2,$G208," ")</f>
        <v xml:space="preserve"> </v>
      </c>
      <c r="M208" s="32">
        <f t="shared" si="16"/>
        <v>97</v>
      </c>
      <c r="N208" s="31" t="str">
        <f>IF(COUNTIF($G$10:$G208,I208)&lt;3,$G208," ")</f>
        <v xml:space="preserve"> </v>
      </c>
      <c r="O208" s="33">
        <f t="shared" si="17"/>
        <v>97</v>
      </c>
      <c r="P208" s="33" t="str">
        <f t="shared" si="18"/>
        <v/>
      </c>
      <c r="Q208" s="33">
        <f t="shared" si="19"/>
        <v>1000</v>
      </c>
    </row>
    <row r="209" spans="1:17" ht="13.5" x14ac:dyDescent="0.25">
      <c r="A209" s="23">
        <v>98</v>
      </c>
      <c r="B209" s="23"/>
      <c r="C209" s="24" t="e">
        <f>IF(A209&gt;0,(VLOOKUP($A107,'[1]Engag Pre'!$A$10:$G$74,3,FALSE))," ")</f>
        <v>#N/A</v>
      </c>
      <c r="D209" s="25" t="str">
        <f>IF(B209&gt;0,(VLOOKUP($B209,'[1]Engag Pup'!$A$10:$G$109,7,FALSE))," ")</f>
        <v xml:space="preserve"> </v>
      </c>
      <c r="E209" s="26" t="str">
        <f>IF(B209&gt;0,(VLOOKUP($B209,'[1]Engag Pup'!$A$10:$G$109,3,FALSE))," ")</f>
        <v xml:space="preserve"> </v>
      </c>
      <c r="F209" s="27" t="str">
        <f>IF(B209&gt;0,(VLOOKUP($B209,'[1]Engag Pup'!$A$10:$G$109,4,FALSE))," ")</f>
        <v xml:space="preserve"> </v>
      </c>
      <c r="G209" s="28" t="str">
        <f>IF(B209&gt;0,(VLOOKUP($B209,'[1]Engag Pup'!$A$10:$G$109,5,FALSE))," ")</f>
        <v xml:space="preserve"> </v>
      </c>
      <c r="H209" s="29" t="str">
        <f>IF(B209&gt;0,(VLOOKUP($B209,'[1]Engag Pup'!$A$10:$G$109,6,FALSE))," ")</f>
        <v xml:space="preserve"> </v>
      </c>
      <c r="I209" s="38"/>
      <c r="J209" s="29" t="str">
        <f>IF(B209&gt;0,(VLOOKUP($B209,'[1]Engag Pup'!$A$10:$I$109,9,FALSE))," ")</f>
        <v xml:space="preserve"> </v>
      </c>
      <c r="K209" s="37" t="str">
        <f t="shared" si="15"/>
        <v xml:space="preserve"> </v>
      </c>
      <c r="L209" s="31" t="str">
        <f>IF(COUNTIF($G$10:$G209,G209)&lt;2,$G209," ")</f>
        <v xml:space="preserve"> </v>
      </c>
      <c r="M209" s="32">
        <f t="shared" si="16"/>
        <v>98</v>
      </c>
      <c r="N209" s="31" t="str">
        <f>IF(COUNTIF($G$10:$G209,I209)&lt;3,$G209," ")</f>
        <v xml:space="preserve"> </v>
      </c>
      <c r="O209" s="33">
        <f t="shared" si="17"/>
        <v>98</v>
      </c>
      <c r="P209" s="33" t="str">
        <f t="shared" si="18"/>
        <v/>
      </c>
      <c r="Q209" s="33">
        <f t="shared" si="19"/>
        <v>1000</v>
      </c>
    </row>
    <row r="210" spans="1:17" ht="13.5" x14ac:dyDescent="0.25">
      <c r="A210" s="23">
        <v>99</v>
      </c>
      <c r="B210" s="23"/>
      <c r="C210" s="24" t="e">
        <f>IF(A210&gt;0,(VLOOKUP($A108,'[1]Engag Pre'!$A$10:$G$74,3,FALSE))," ")</f>
        <v>#N/A</v>
      </c>
      <c r="D210" s="25" t="str">
        <f>IF(B210&gt;0,(VLOOKUP($B210,'[1]Engag Pup'!$A$10:$G$109,7,FALSE))," ")</f>
        <v xml:space="preserve"> </v>
      </c>
      <c r="E210" s="26" t="str">
        <f>IF(B210&gt;0,(VLOOKUP($B210,'[1]Engag Pup'!$A$10:$G$109,3,FALSE))," ")</f>
        <v xml:space="preserve"> </v>
      </c>
      <c r="F210" s="27" t="str">
        <f>IF(B210&gt;0,(VLOOKUP($B210,'[1]Engag Pup'!$A$10:$G$109,4,FALSE))," ")</f>
        <v xml:space="preserve"> </v>
      </c>
      <c r="G210" s="28" t="str">
        <f>IF(B210&gt;0,(VLOOKUP($B210,'[1]Engag Pup'!$A$10:$G$109,5,FALSE))," ")</f>
        <v xml:space="preserve"> </v>
      </c>
      <c r="H210" s="29" t="str">
        <f>IF(B210&gt;0,(VLOOKUP($B210,'[1]Engag Pup'!$A$10:$G$109,6,FALSE))," ")</f>
        <v xml:space="preserve"> </v>
      </c>
      <c r="I210" s="38"/>
      <c r="J210" s="29" t="str">
        <f>IF(B210&gt;0,(VLOOKUP($B210,'[1]Engag Pup'!$A$10:$I$109,9,FALSE))," ")</f>
        <v xml:space="preserve"> </v>
      </c>
      <c r="K210" s="37" t="str">
        <f t="shared" si="15"/>
        <v xml:space="preserve"> </v>
      </c>
      <c r="L210" s="31" t="str">
        <f>IF(COUNTIF($G$10:$G210,G210)&lt;2,$G210," ")</f>
        <v xml:space="preserve"> </v>
      </c>
      <c r="M210" s="32">
        <f t="shared" si="16"/>
        <v>99</v>
      </c>
      <c r="N210" s="31" t="str">
        <f>IF(COUNTIF($G$10:$G210,I210)&lt;3,$G210," ")</f>
        <v xml:space="preserve"> </v>
      </c>
      <c r="O210" s="33">
        <f t="shared" si="17"/>
        <v>99</v>
      </c>
      <c r="P210" s="33" t="str">
        <f t="shared" si="18"/>
        <v/>
      </c>
      <c r="Q210" s="33">
        <f t="shared" si="19"/>
        <v>1000</v>
      </c>
    </row>
    <row r="211" spans="1:17" ht="13.5" x14ac:dyDescent="0.25">
      <c r="A211" s="23">
        <v>100</v>
      </c>
      <c r="B211" s="23"/>
      <c r="C211" s="24" t="e">
        <f>IF(A211&gt;0,(VLOOKUP($A109,'[1]Engag Pre'!$A$10:$G$74,3,FALSE))," ")</f>
        <v>#N/A</v>
      </c>
      <c r="D211" s="25" t="str">
        <f>IF(B211&gt;0,(VLOOKUP($B211,'[1]Engag Pup'!$A$10:$G$109,7,FALSE))," ")</f>
        <v xml:space="preserve"> </v>
      </c>
      <c r="E211" s="26" t="str">
        <f>IF(B211&gt;0,(VLOOKUP($B211,'[1]Engag Pup'!$A$10:$G$109,3,FALSE))," ")</f>
        <v xml:space="preserve"> </v>
      </c>
      <c r="F211" s="27" t="str">
        <f>IF(B211&gt;0,(VLOOKUP($B211,'[1]Engag Pup'!$A$10:$G$109,4,FALSE))," ")</f>
        <v xml:space="preserve"> </v>
      </c>
      <c r="G211" s="28" t="str">
        <f>IF(B211&gt;0,(VLOOKUP($B211,'[1]Engag Pup'!$A$10:$G$109,5,FALSE))," ")</f>
        <v xml:space="preserve"> </v>
      </c>
      <c r="H211" s="29" t="str">
        <f>IF(B211&gt;0,(VLOOKUP($B211,'[1]Engag Pup'!$A$10:$G$109,6,FALSE))," ")</f>
        <v xml:space="preserve"> </v>
      </c>
      <c r="I211" s="38"/>
      <c r="J211" s="29" t="str">
        <f>IF(B211&gt;0,(VLOOKUP($B211,'[1]Engag Pup'!$A$10:$I$109,9,FALSE))," ")</f>
        <v xml:space="preserve"> </v>
      </c>
      <c r="K211" s="37" t="str">
        <f t="shared" si="15"/>
        <v xml:space="preserve"> </v>
      </c>
      <c r="L211" s="31" t="str">
        <f>IF(COUNTIF($G$10:$G211,G211)&lt;2,$G211," ")</f>
        <v xml:space="preserve"> </v>
      </c>
      <c r="M211" s="32">
        <f t="shared" si="16"/>
        <v>100</v>
      </c>
      <c r="N211" s="31" t="str">
        <f>IF(COUNTIF($G$10:$G211,I211)&lt;3,$G211," ")</f>
        <v xml:space="preserve"> </v>
      </c>
      <c r="O211" s="33">
        <f t="shared" si="17"/>
        <v>100</v>
      </c>
      <c r="P211" s="33" t="str">
        <f t="shared" si="18"/>
        <v/>
      </c>
      <c r="Q211" s="33">
        <f t="shared" si="19"/>
        <v>1000</v>
      </c>
    </row>
  </sheetData>
  <mergeCells count="6">
    <mergeCell ref="E1:F1"/>
    <mergeCell ref="H1:I1"/>
    <mergeCell ref="E2:F2"/>
    <mergeCell ref="E3:H3"/>
    <mergeCell ref="A8:I8"/>
    <mergeCell ref="A110:I1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workbookViewId="0">
      <selection sqref="A1:XFD1048576"/>
    </sheetView>
  </sheetViews>
  <sheetFormatPr baseColWidth="10" defaultRowHeight="12" x14ac:dyDescent="0.2"/>
  <cols>
    <col min="1" max="2" width="5.7109375" style="33" customWidth="1"/>
    <col min="3" max="3" width="18.85546875" style="33" hidden="1" customWidth="1"/>
    <col min="4" max="4" width="11.42578125" style="33" customWidth="1"/>
    <col min="5" max="5" width="23.42578125" style="33" customWidth="1"/>
    <col min="6" max="6" width="15.7109375" style="33" customWidth="1"/>
    <col min="7" max="7" width="28.42578125" style="33" customWidth="1"/>
    <col min="8" max="8" width="14.28515625" style="33" customWidth="1"/>
    <col min="9" max="10" width="10" style="33" customWidth="1"/>
    <col min="11" max="11" width="11.42578125" style="33"/>
    <col min="12" max="12" width="7.140625" style="33" hidden="1" customWidth="1"/>
    <col min="13" max="13" width="5.140625" style="33" hidden="1" customWidth="1"/>
    <col min="14" max="14" width="7.140625" style="33" hidden="1" customWidth="1"/>
    <col min="15" max="15" width="3.7109375" style="33" hidden="1" customWidth="1"/>
    <col min="16" max="16" width="7.140625" style="33" hidden="1" customWidth="1"/>
    <col min="17" max="17" width="11.42578125" style="33" hidden="1" customWidth="1"/>
    <col min="18" max="18" width="14.28515625" style="33" customWidth="1"/>
    <col min="19" max="20" width="10" style="33" customWidth="1"/>
    <col min="21" max="256" width="11.42578125" style="33"/>
    <col min="257" max="258" width="5.7109375" style="33" customWidth="1"/>
    <col min="259" max="259" width="0" style="33" hidden="1" customWidth="1"/>
    <col min="260" max="260" width="11.42578125" style="33" customWidth="1"/>
    <col min="261" max="261" width="23.42578125" style="33" customWidth="1"/>
    <col min="262" max="262" width="15.7109375" style="33" customWidth="1"/>
    <col min="263" max="263" width="28.42578125" style="33" customWidth="1"/>
    <col min="264" max="264" width="14.28515625" style="33" customWidth="1"/>
    <col min="265" max="266" width="10" style="33" customWidth="1"/>
    <col min="267" max="267" width="11.42578125" style="33"/>
    <col min="268" max="273" width="0" style="33" hidden="1" customWidth="1"/>
    <col min="274" max="274" width="14.28515625" style="33" customWidth="1"/>
    <col min="275" max="276" width="10" style="33" customWidth="1"/>
    <col min="277" max="512" width="11.42578125" style="33"/>
    <col min="513" max="514" width="5.7109375" style="33" customWidth="1"/>
    <col min="515" max="515" width="0" style="33" hidden="1" customWidth="1"/>
    <col min="516" max="516" width="11.42578125" style="33" customWidth="1"/>
    <col min="517" max="517" width="23.42578125" style="33" customWidth="1"/>
    <col min="518" max="518" width="15.7109375" style="33" customWidth="1"/>
    <col min="519" max="519" width="28.42578125" style="33" customWidth="1"/>
    <col min="520" max="520" width="14.28515625" style="33" customWidth="1"/>
    <col min="521" max="522" width="10" style="33" customWidth="1"/>
    <col min="523" max="523" width="11.42578125" style="33"/>
    <col min="524" max="529" width="0" style="33" hidden="1" customWidth="1"/>
    <col min="530" max="530" width="14.28515625" style="33" customWidth="1"/>
    <col min="531" max="532" width="10" style="33" customWidth="1"/>
    <col min="533" max="768" width="11.42578125" style="33"/>
    <col min="769" max="770" width="5.7109375" style="33" customWidth="1"/>
    <col min="771" max="771" width="0" style="33" hidden="1" customWidth="1"/>
    <col min="772" max="772" width="11.42578125" style="33" customWidth="1"/>
    <col min="773" max="773" width="23.42578125" style="33" customWidth="1"/>
    <col min="774" max="774" width="15.7109375" style="33" customWidth="1"/>
    <col min="775" max="775" width="28.42578125" style="33" customWidth="1"/>
    <col min="776" max="776" width="14.28515625" style="33" customWidth="1"/>
    <col min="777" max="778" width="10" style="33" customWidth="1"/>
    <col min="779" max="779" width="11.42578125" style="33"/>
    <col min="780" max="785" width="0" style="33" hidden="1" customWidth="1"/>
    <col min="786" max="786" width="14.28515625" style="33" customWidth="1"/>
    <col min="787" max="788" width="10" style="33" customWidth="1"/>
    <col min="789" max="1024" width="11.42578125" style="33"/>
    <col min="1025" max="1026" width="5.7109375" style="33" customWidth="1"/>
    <col min="1027" max="1027" width="0" style="33" hidden="1" customWidth="1"/>
    <col min="1028" max="1028" width="11.42578125" style="33" customWidth="1"/>
    <col min="1029" max="1029" width="23.42578125" style="33" customWidth="1"/>
    <col min="1030" max="1030" width="15.7109375" style="33" customWidth="1"/>
    <col min="1031" max="1031" width="28.42578125" style="33" customWidth="1"/>
    <col min="1032" max="1032" width="14.28515625" style="33" customWidth="1"/>
    <col min="1033" max="1034" width="10" style="33" customWidth="1"/>
    <col min="1035" max="1035" width="11.42578125" style="33"/>
    <col min="1036" max="1041" width="0" style="33" hidden="1" customWidth="1"/>
    <col min="1042" max="1042" width="14.28515625" style="33" customWidth="1"/>
    <col min="1043" max="1044" width="10" style="33" customWidth="1"/>
    <col min="1045" max="1280" width="11.42578125" style="33"/>
    <col min="1281" max="1282" width="5.7109375" style="33" customWidth="1"/>
    <col min="1283" max="1283" width="0" style="33" hidden="1" customWidth="1"/>
    <col min="1284" max="1284" width="11.42578125" style="33" customWidth="1"/>
    <col min="1285" max="1285" width="23.42578125" style="33" customWidth="1"/>
    <col min="1286" max="1286" width="15.7109375" style="33" customWidth="1"/>
    <col min="1287" max="1287" width="28.42578125" style="33" customWidth="1"/>
    <col min="1288" max="1288" width="14.28515625" style="33" customWidth="1"/>
    <col min="1289" max="1290" width="10" style="33" customWidth="1"/>
    <col min="1291" max="1291" width="11.42578125" style="33"/>
    <col min="1292" max="1297" width="0" style="33" hidden="1" customWidth="1"/>
    <col min="1298" max="1298" width="14.28515625" style="33" customWidth="1"/>
    <col min="1299" max="1300" width="10" style="33" customWidth="1"/>
    <col min="1301" max="1536" width="11.42578125" style="33"/>
    <col min="1537" max="1538" width="5.7109375" style="33" customWidth="1"/>
    <col min="1539" max="1539" width="0" style="33" hidden="1" customWidth="1"/>
    <col min="1540" max="1540" width="11.42578125" style="33" customWidth="1"/>
    <col min="1541" max="1541" width="23.42578125" style="33" customWidth="1"/>
    <col min="1542" max="1542" width="15.7109375" style="33" customWidth="1"/>
    <col min="1543" max="1543" width="28.42578125" style="33" customWidth="1"/>
    <col min="1544" max="1544" width="14.28515625" style="33" customWidth="1"/>
    <col min="1545" max="1546" width="10" style="33" customWidth="1"/>
    <col min="1547" max="1547" width="11.42578125" style="33"/>
    <col min="1548" max="1553" width="0" style="33" hidden="1" customWidth="1"/>
    <col min="1554" max="1554" width="14.28515625" style="33" customWidth="1"/>
    <col min="1555" max="1556" width="10" style="33" customWidth="1"/>
    <col min="1557" max="1792" width="11.42578125" style="33"/>
    <col min="1793" max="1794" width="5.7109375" style="33" customWidth="1"/>
    <col min="1795" max="1795" width="0" style="33" hidden="1" customWidth="1"/>
    <col min="1796" max="1796" width="11.42578125" style="33" customWidth="1"/>
    <col min="1797" max="1797" width="23.42578125" style="33" customWidth="1"/>
    <col min="1798" max="1798" width="15.7109375" style="33" customWidth="1"/>
    <col min="1799" max="1799" width="28.42578125" style="33" customWidth="1"/>
    <col min="1800" max="1800" width="14.28515625" style="33" customWidth="1"/>
    <col min="1801" max="1802" width="10" style="33" customWidth="1"/>
    <col min="1803" max="1803" width="11.42578125" style="33"/>
    <col min="1804" max="1809" width="0" style="33" hidden="1" customWidth="1"/>
    <col min="1810" max="1810" width="14.28515625" style="33" customWidth="1"/>
    <col min="1811" max="1812" width="10" style="33" customWidth="1"/>
    <col min="1813" max="2048" width="11.42578125" style="33"/>
    <col min="2049" max="2050" width="5.7109375" style="33" customWidth="1"/>
    <col min="2051" max="2051" width="0" style="33" hidden="1" customWidth="1"/>
    <col min="2052" max="2052" width="11.42578125" style="33" customWidth="1"/>
    <col min="2053" max="2053" width="23.42578125" style="33" customWidth="1"/>
    <col min="2054" max="2054" width="15.7109375" style="33" customWidth="1"/>
    <col min="2055" max="2055" width="28.42578125" style="33" customWidth="1"/>
    <col min="2056" max="2056" width="14.28515625" style="33" customWidth="1"/>
    <col min="2057" max="2058" width="10" style="33" customWidth="1"/>
    <col min="2059" max="2059" width="11.42578125" style="33"/>
    <col min="2060" max="2065" width="0" style="33" hidden="1" customWidth="1"/>
    <col min="2066" max="2066" width="14.28515625" style="33" customWidth="1"/>
    <col min="2067" max="2068" width="10" style="33" customWidth="1"/>
    <col min="2069" max="2304" width="11.42578125" style="33"/>
    <col min="2305" max="2306" width="5.7109375" style="33" customWidth="1"/>
    <col min="2307" max="2307" width="0" style="33" hidden="1" customWidth="1"/>
    <col min="2308" max="2308" width="11.42578125" style="33" customWidth="1"/>
    <col min="2309" max="2309" width="23.42578125" style="33" customWidth="1"/>
    <col min="2310" max="2310" width="15.7109375" style="33" customWidth="1"/>
    <col min="2311" max="2311" width="28.42578125" style="33" customWidth="1"/>
    <col min="2312" max="2312" width="14.28515625" style="33" customWidth="1"/>
    <col min="2313" max="2314" width="10" style="33" customWidth="1"/>
    <col min="2315" max="2315" width="11.42578125" style="33"/>
    <col min="2316" max="2321" width="0" style="33" hidden="1" customWidth="1"/>
    <col min="2322" max="2322" width="14.28515625" style="33" customWidth="1"/>
    <col min="2323" max="2324" width="10" style="33" customWidth="1"/>
    <col min="2325" max="2560" width="11.42578125" style="33"/>
    <col min="2561" max="2562" width="5.7109375" style="33" customWidth="1"/>
    <col min="2563" max="2563" width="0" style="33" hidden="1" customWidth="1"/>
    <col min="2564" max="2564" width="11.42578125" style="33" customWidth="1"/>
    <col min="2565" max="2565" width="23.42578125" style="33" customWidth="1"/>
    <col min="2566" max="2566" width="15.7109375" style="33" customWidth="1"/>
    <col min="2567" max="2567" width="28.42578125" style="33" customWidth="1"/>
    <col min="2568" max="2568" width="14.28515625" style="33" customWidth="1"/>
    <col min="2569" max="2570" width="10" style="33" customWidth="1"/>
    <col min="2571" max="2571" width="11.42578125" style="33"/>
    <col min="2572" max="2577" width="0" style="33" hidden="1" customWidth="1"/>
    <col min="2578" max="2578" width="14.28515625" style="33" customWidth="1"/>
    <col min="2579" max="2580" width="10" style="33" customWidth="1"/>
    <col min="2581" max="2816" width="11.42578125" style="33"/>
    <col min="2817" max="2818" width="5.7109375" style="33" customWidth="1"/>
    <col min="2819" max="2819" width="0" style="33" hidden="1" customWidth="1"/>
    <col min="2820" max="2820" width="11.42578125" style="33" customWidth="1"/>
    <col min="2821" max="2821" width="23.42578125" style="33" customWidth="1"/>
    <col min="2822" max="2822" width="15.7109375" style="33" customWidth="1"/>
    <col min="2823" max="2823" width="28.42578125" style="33" customWidth="1"/>
    <col min="2824" max="2824" width="14.28515625" style="33" customWidth="1"/>
    <col min="2825" max="2826" width="10" style="33" customWidth="1"/>
    <col min="2827" max="2827" width="11.42578125" style="33"/>
    <col min="2828" max="2833" width="0" style="33" hidden="1" customWidth="1"/>
    <col min="2834" max="2834" width="14.28515625" style="33" customWidth="1"/>
    <col min="2835" max="2836" width="10" style="33" customWidth="1"/>
    <col min="2837" max="3072" width="11.42578125" style="33"/>
    <col min="3073" max="3074" width="5.7109375" style="33" customWidth="1"/>
    <col min="3075" max="3075" width="0" style="33" hidden="1" customWidth="1"/>
    <col min="3076" max="3076" width="11.42578125" style="33" customWidth="1"/>
    <col min="3077" max="3077" width="23.42578125" style="33" customWidth="1"/>
    <col min="3078" max="3078" width="15.7109375" style="33" customWidth="1"/>
    <col min="3079" max="3079" width="28.42578125" style="33" customWidth="1"/>
    <col min="3080" max="3080" width="14.28515625" style="33" customWidth="1"/>
    <col min="3081" max="3082" width="10" style="33" customWidth="1"/>
    <col min="3083" max="3083" width="11.42578125" style="33"/>
    <col min="3084" max="3089" width="0" style="33" hidden="1" customWidth="1"/>
    <col min="3090" max="3090" width="14.28515625" style="33" customWidth="1"/>
    <col min="3091" max="3092" width="10" style="33" customWidth="1"/>
    <col min="3093" max="3328" width="11.42578125" style="33"/>
    <col min="3329" max="3330" width="5.7109375" style="33" customWidth="1"/>
    <col min="3331" max="3331" width="0" style="33" hidden="1" customWidth="1"/>
    <col min="3332" max="3332" width="11.42578125" style="33" customWidth="1"/>
    <col min="3333" max="3333" width="23.42578125" style="33" customWidth="1"/>
    <col min="3334" max="3334" width="15.7109375" style="33" customWidth="1"/>
    <col min="3335" max="3335" width="28.42578125" style="33" customWidth="1"/>
    <col min="3336" max="3336" width="14.28515625" style="33" customWidth="1"/>
    <col min="3337" max="3338" width="10" style="33" customWidth="1"/>
    <col min="3339" max="3339" width="11.42578125" style="33"/>
    <col min="3340" max="3345" width="0" style="33" hidden="1" customWidth="1"/>
    <col min="3346" max="3346" width="14.28515625" style="33" customWidth="1"/>
    <col min="3347" max="3348" width="10" style="33" customWidth="1"/>
    <col min="3349" max="3584" width="11.42578125" style="33"/>
    <col min="3585" max="3586" width="5.7109375" style="33" customWidth="1"/>
    <col min="3587" max="3587" width="0" style="33" hidden="1" customWidth="1"/>
    <col min="3588" max="3588" width="11.42578125" style="33" customWidth="1"/>
    <col min="3589" max="3589" width="23.42578125" style="33" customWidth="1"/>
    <col min="3590" max="3590" width="15.7109375" style="33" customWidth="1"/>
    <col min="3591" max="3591" width="28.42578125" style="33" customWidth="1"/>
    <col min="3592" max="3592" width="14.28515625" style="33" customWidth="1"/>
    <col min="3593" max="3594" width="10" style="33" customWidth="1"/>
    <col min="3595" max="3595" width="11.42578125" style="33"/>
    <col min="3596" max="3601" width="0" style="33" hidden="1" customWidth="1"/>
    <col min="3602" max="3602" width="14.28515625" style="33" customWidth="1"/>
    <col min="3603" max="3604" width="10" style="33" customWidth="1"/>
    <col min="3605" max="3840" width="11.42578125" style="33"/>
    <col min="3841" max="3842" width="5.7109375" style="33" customWidth="1"/>
    <col min="3843" max="3843" width="0" style="33" hidden="1" customWidth="1"/>
    <col min="3844" max="3844" width="11.42578125" style="33" customWidth="1"/>
    <col min="3845" max="3845" width="23.42578125" style="33" customWidth="1"/>
    <col min="3846" max="3846" width="15.7109375" style="33" customWidth="1"/>
    <col min="3847" max="3847" width="28.42578125" style="33" customWidth="1"/>
    <col min="3848" max="3848" width="14.28515625" style="33" customWidth="1"/>
    <col min="3849" max="3850" width="10" style="33" customWidth="1"/>
    <col min="3851" max="3851" width="11.42578125" style="33"/>
    <col min="3852" max="3857" width="0" style="33" hidden="1" customWidth="1"/>
    <col min="3858" max="3858" width="14.28515625" style="33" customWidth="1"/>
    <col min="3859" max="3860" width="10" style="33" customWidth="1"/>
    <col min="3861" max="4096" width="11.42578125" style="33"/>
    <col min="4097" max="4098" width="5.7109375" style="33" customWidth="1"/>
    <col min="4099" max="4099" width="0" style="33" hidden="1" customWidth="1"/>
    <col min="4100" max="4100" width="11.42578125" style="33" customWidth="1"/>
    <col min="4101" max="4101" width="23.42578125" style="33" customWidth="1"/>
    <col min="4102" max="4102" width="15.7109375" style="33" customWidth="1"/>
    <col min="4103" max="4103" width="28.42578125" style="33" customWidth="1"/>
    <col min="4104" max="4104" width="14.28515625" style="33" customWidth="1"/>
    <col min="4105" max="4106" width="10" style="33" customWidth="1"/>
    <col min="4107" max="4107" width="11.42578125" style="33"/>
    <col min="4108" max="4113" width="0" style="33" hidden="1" customWidth="1"/>
    <col min="4114" max="4114" width="14.28515625" style="33" customWidth="1"/>
    <col min="4115" max="4116" width="10" style="33" customWidth="1"/>
    <col min="4117" max="4352" width="11.42578125" style="33"/>
    <col min="4353" max="4354" width="5.7109375" style="33" customWidth="1"/>
    <col min="4355" max="4355" width="0" style="33" hidden="1" customWidth="1"/>
    <col min="4356" max="4356" width="11.42578125" style="33" customWidth="1"/>
    <col min="4357" max="4357" width="23.42578125" style="33" customWidth="1"/>
    <col min="4358" max="4358" width="15.7109375" style="33" customWidth="1"/>
    <col min="4359" max="4359" width="28.42578125" style="33" customWidth="1"/>
    <col min="4360" max="4360" width="14.28515625" style="33" customWidth="1"/>
    <col min="4361" max="4362" width="10" style="33" customWidth="1"/>
    <col min="4363" max="4363" width="11.42578125" style="33"/>
    <col min="4364" max="4369" width="0" style="33" hidden="1" customWidth="1"/>
    <col min="4370" max="4370" width="14.28515625" style="33" customWidth="1"/>
    <col min="4371" max="4372" width="10" style="33" customWidth="1"/>
    <col min="4373" max="4608" width="11.42578125" style="33"/>
    <col min="4609" max="4610" width="5.7109375" style="33" customWidth="1"/>
    <col min="4611" max="4611" width="0" style="33" hidden="1" customWidth="1"/>
    <col min="4612" max="4612" width="11.42578125" style="33" customWidth="1"/>
    <col min="4613" max="4613" width="23.42578125" style="33" customWidth="1"/>
    <col min="4614" max="4614" width="15.7109375" style="33" customWidth="1"/>
    <col min="4615" max="4615" width="28.42578125" style="33" customWidth="1"/>
    <col min="4616" max="4616" width="14.28515625" style="33" customWidth="1"/>
    <col min="4617" max="4618" width="10" style="33" customWidth="1"/>
    <col min="4619" max="4619" width="11.42578125" style="33"/>
    <col min="4620" max="4625" width="0" style="33" hidden="1" customWidth="1"/>
    <col min="4626" max="4626" width="14.28515625" style="33" customWidth="1"/>
    <col min="4627" max="4628" width="10" style="33" customWidth="1"/>
    <col min="4629" max="4864" width="11.42578125" style="33"/>
    <col min="4865" max="4866" width="5.7109375" style="33" customWidth="1"/>
    <col min="4867" max="4867" width="0" style="33" hidden="1" customWidth="1"/>
    <col min="4868" max="4868" width="11.42578125" style="33" customWidth="1"/>
    <col min="4869" max="4869" width="23.42578125" style="33" customWidth="1"/>
    <col min="4870" max="4870" width="15.7109375" style="33" customWidth="1"/>
    <col min="4871" max="4871" width="28.42578125" style="33" customWidth="1"/>
    <col min="4872" max="4872" width="14.28515625" style="33" customWidth="1"/>
    <col min="4873" max="4874" width="10" style="33" customWidth="1"/>
    <col min="4875" max="4875" width="11.42578125" style="33"/>
    <col min="4876" max="4881" width="0" style="33" hidden="1" customWidth="1"/>
    <col min="4882" max="4882" width="14.28515625" style="33" customWidth="1"/>
    <col min="4883" max="4884" width="10" style="33" customWidth="1"/>
    <col min="4885" max="5120" width="11.42578125" style="33"/>
    <col min="5121" max="5122" width="5.7109375" style="33" customWidth="1"/>
    <col min="5123" max="5123" width="0" style="33" hidden="1" customWidth="1"/>
    <col min="5124" max="5124" width="11.42578125" style="33" customWidth="1"/>
    <col min="5125" max="5125" width="23.42578125" style="33" customWidth="1"/>
    <col min="5126" max="5126" width="15.7109375" style="33" customWidth="1"/>
    <col min="5127" max="5127" width="28.42578125" style="33" customWidth="1"/>
    <col min="5128" max="5128" width="14.28515625" style="33" customWidth="1"/>
    <col min="5129" max="5130" width="10" style="33" customWidth="1"/>
    <col min="5131" max="5131" width="11.42578125" style="33"/>
    <col min="5132" max="5137" width="0" style="33" hidden="1" customWidth="1"/>
    <col min="5138" max="5138" width="14.28515625" style="33" customWidth="1"/>
    <col min="5139" max="5140" width="10" style="33" customWidth="1"/>
    <col min="5141" max="5376" width="11.42578125" style="33"/>
    <col min="5377" max="5378" width="5.7109375" style="33" customWidth="1"/>
    <col min="5379" max="5379" width="0" style="33" hidden="1" customWidth="1"/>
    <col min="5380" max="5380" width="11.42578125" style="33" customWidth="1"/>
    <col min="5381" max="5381" width="23.42578125" style="33" customWidth="1"/>
    <col min="5382" max="5382" width="15.7109375" style="33" customWidth="1"/>
    <col min="5383" max="5383" width="28.42578125" style="33" customWidth="1"/>
    <col min="5384" max="5384" width="14.28515625" style="33" customWidth="1"/>
    <col min="5385" max="5386" width="10" style="33" customWidth="1"/>
    <col min="5387" max="5387" width="11.42578125" style="33"/>
    <col min="5388" max="5393" width="0" style="33" hidden="1" customWidth="1"/>
    <col min="5394" max="5394" width="14.28515625" style="33" customWidth="1"/>
    <col min="5395" max="5396" width="10" style="33" customWidth="1"/>
    <col min="5397" max="5632" width="11.42578125" style="33"/>
    <col min="5633" max="5634" width="5.7109375" style="33" customWidth="1"/>
    <col min="5635" max="5635" width="0" style="33" hidden="1" customWidth="1"/>
    <col min="5636" max="5636" width="11.42578125" style="33" customWidth="1"/>
    <col min="5637" max="5637" width="23.42578125" style="33" customWidth="1"/>
    <col min="5638" max="5638" width="15.7109375" style="33" customWidth="1"/>
    <col min="5639" max="5639" width="28.42578125" style="33" customWidth="1"/>
    <col min="5640" max="5640" width="14.28515625" style="33" customWidth="1"/>
    <col min="5641" max="5642" width="10" style="33" customWidth="1"/>
    <col min="5643" max="5643" width="11.42578125" style="33"/>
    <col min="5644" max="5649" width="0" style="33" hidden="1" customWidth="1"/>
    <col min="5650" max="5650" width="14.28515625" style="33" customWidth="1"/>
    <col min="5651" max="5652" width="10" style="33" customWidth="1"/>
    <col min="5653" max="5888" width="11.42578125" style="33"/>
    <col min="5889" max="5890" width="5.7109375" style="33" customWidth="1"/>
    <col min="5891" max="5891" width="0" style="33" hidden="1" customWidth="1"/>
    <col min="5892" max="5892" width="11.42578125" style="33" customWidth="1"/>
    <col min="5893" max="5893" width="23.42578125" style="33" customWidth="1"/>
    <col min="5894" max="5894" width="15.7109375" style="33" customWidth="1"/>
    <col min="5895" max="5895" width="28.42578125" style="33" customWidth="1"/>
    <col min="5896" max="5896" width="14.28515625" style="33" customWidth="1"/>
    <col min="5897" max="5898" width="10" style="33" customWidth="1"/>
    <col min="5899" max="5899" width="11.42578125" style="33"/>
    <col min="5900" max="5905" width="0" style="33" hidden="1" customWidth="1"/>
    <col min="5906" max="5906" width="14.28515625" style="33" customWidth="1"/>
    <col min="5907" max="5908" width="10" style="33" customWidth="1"/>
    <col min="5909" max="6144" width="11.42578125" style="33"/>
    <col min="6145" max="6146" width="5.7109375" style="33" customWidth="1"/>
    <col min="6147" max="6147" width="0" style="33" hidden="1" customWidth="1"/>
    <col min="6148" max="6148" width="11.42578125" style="33" customWidth="1"/>
    <col min="6149" max="6149" width="23.42578125" style="33" customWidth="1"/>
    <col min="6150" max="6150" width="15.7109375" style="33" customWidth="1"/>
    <col min="6151" max="6151" width="28.42578125" style="33" customWidth="1"/>
    <col min="6152" max="6152" width="14.28515625" style="33" customWidth="1"/>
    <col min="6153" max="6154" width="10" style="33" customWidth="1"/>
    <col min="6155" max="6155" width="11.42578125" style="33"/>
    <col min="6156" max="6161" width="0" style="33" hidden="1" customWidth="1"/>
    <col min="6162" max="6162" width="14.28515625" style="33" customWidth="1"/>
    <col min="6163" max="6164" width="10" style="33" customWidth="1"/>
    <col min="6165" max="6400" width="11.42578125" style="33"/>
    <col min="6401" max="6402" width="5.7109375" style="33" customWidth="1"/>
    <col min="6403" max="6403" width="0" style="33" hidden="1" customWidth="1"/>
    <col min="6404" max="6404" width="11.42578125" style="33" customWidth="1"/>
    <col min="6405" max="6405" width="23.42578125" style="33" customWidth="1"/>
    <col min="6406" max="6406" width="15.7109375" style="33" customWidth="1"/>
    <col min="6407" max="6407" width="28.42578125" style="33" customWidth="1"/>
    <col min="6408" max="6408" width="14.28515625" style="33" customWidth="1"/>
    <col min="6409" max="6410" width="10" style="33" customWidth="1"/>
    <col min="6411" max="6411" width="11.42578125" style="33"/>
    <col min="6412" max="6417" width="0" style="33" hidden="1" customWidth="1"/>
    <col min="6418" max="6418" width="14.28515625" style="33" customWidth="1"/>
    <col min="6419" max="6420" width="10" style="33" customWidth="1"/>
    <col min="6421" max="6656" width="11.42578125" style="33"/>
    <col min="6657" max="6658" width="5.7109375" style="33" customWidth="1"/>
    <col min="6659" max="6659" width="0" style="33" hidden="1" customWidth="1"/>
    <col min="6660" max="6660" width="11.42578125" style="33" customWidth="1"/>
    <col min="6661" max="6661" width="23.42578125" style="33" customWidth="1"/>
    <col min="6662" max="6662" width="15.7109375" style="33" customWidth="1"/>
    <col min="6663" max="6663" width="28.42578125" style="33" customWidth="1"/>
    <col min="6664" max="6664" width="14.28515625" style="33" customWidth="1"/>
    <col min="6665" max="6666" width="10" style="33" customWidth="1"/>
    <col min="6667" max="6667" width="11.42578125" style="33"/>
    <col min="6668" max="6673" width="0" style="33" hidden="1" customWidth="1"/>
    <col min="6674" max="6674" width="14.28515625" style="33" customWidth="1"/>
    <col min="6675" max="6676" width="10" style="33" customWidth="1"/>
    <col min="6677" max="6912" width="11.42578125" style="33"/>
    <col min="6913" max="6914" width="5.7109375" style="33" customWidth="1"/>
    <col min="6915" max="6915" width="0" style="33" hidden="1" customWidth="1"/>
    <col min="6916" max="6916" width="11.42578125" style="33" customWidth="1"/>
    <col min="6917" max="6917" width="23.42578125" style="33" customWidth="1"/>
    <col min="6918" max="6918" width="15.7109375" style="33" customWidth="1"/>
    <col min="6919" max="6919" width="28.42578125" style="33" customWidth="1"/>
    <col min="6920" max="6920" width="14.28515625" style="33" customWidth="1"/>
    <col min="6921" max="6922" width="10" style="33" customWidth="1"/>
    <col min="6923" max="6923" width="11.42578125" style="33"/>
    <col min="6924" max="6929" width="0" style="33" hidden="1" customWidth="1"/>
    <col min="6930" max="6930" width="14.28515625" style="33" customWidth="1"/>
    <col min="6931" max="6932" width="10" style="33" customWidth="1"/>
    <col min="6933" max="7168" width="11.42578125" style="33"/>
    <col min="7169" max="7170" width="5.7109375" style="33" customWidth="1"/>
    <col min="7171" max="7171" width="0" style="33" hidden="1" customWidth="1"/>
    <col min="7172" max="7172" width="11.42578125" style="33" customWidth="1"/>
    <col min="7173" max="7173" width="23.42578125" style="33" customWidth="1"/>
    <col min="7174" max="7174" width="15.7109375" style="33" customWidth="1"/>
    <col min="7175" max="7175" width="28.42578125" style="33" customWidth="1"/>
    <col min="7176" max="7176" width="14.28515625" style="33" customWidth="1"/>
    <col min="7177" max="7178" width="10" style="33" customWidth="1"/>
    <col min="7179" max="7179" width="11.42578125" style="33"/>
    <col min="7180" max="7185" width="0" style="33" hidden="1" customWidth="1"/>
    <col min="7186" max="7186" width="14.28515625" style="33" customWidth="1"/>
    <col min="7187" max="7188" width="10" style="33" customWidth="1"/>
    <col min="7189" max="7424" width="11.42578125" style="33"/>
    <col min="7425" max="7426" width="5.7109375" style="33" customWidth="1"/>
    <col min="7427" max="7427" width="0" style="33" hidden="1" customWidth="1"/>
    <col min="7428" max="7428" width="11.42578125" style="33" customWidth="1"/>
    <col min="7429" max="7429" width="23.42578125" style="33" customWidth="1"/>
    <col min="7430" max="7430" width="15.7109375" style="33" customWidth="1"/>
    <col min="7431" max="7431" width="28.42578125" style="33" customWidth="1"/>
    <col min="7432" max="7432" width="14.28515625" style="33" customWidth="1"/>
    <col min="7433" max="7434" width="10" style="33" customWidth="1"/>
    <col min="7435" max="7435" width="11.42578125" style="33"/>
    <col min="7436" max="7441" width="0" style="33" hidden="1" customWidth="1"/>
    <col min="7442" max="7442" width="14.28515625" style="33" customWidth="1"/>
    <col min="7443" max="7444" width="10" style="33" customWidth="1"/>
    <col min="7445" max="7680" width="11.42578125" style="33"/>
    <col min="7681" max="7682" width="5.7109375" style="33" customWidth="1"/>
    <col min="7683" max="7683" width="0" style="33" hidden="1" customWidth="1"/>
    <col min="7684" max="7684" width="11.42578125" style="33" customWidth="1"/>
    <col min="7685" max="7685" width="23.42578125" style="33" customWidth="1"/>
    <col min="7686" max="7686" width="15.7109375" style="33" customWidth="1"/>
    <col min="7687" max="7687" width="28.42578125" style="33" customWidth="1"/>
    <col min="7688" max="7688" width="14.28515625" style="33" customWidth="1"/>
    <col min="7689" max="7690" width="10" style="33" customWidth="1"/>
    <col min="7691" max="7691" width="11.42578125" style="33"/>
    <col min="7692" max="7697" width="0" style="33" hidden="1" customWidth="1"/>
    <col min="7698" max="7698" width="14.28515625" style="33" customWidth="1"/>
    <col min="7699" max="7700" width="10" style="33" customWidth="1"/>
    <col min="7701" max="7936" width="11.42578125" style="33"/>
    <col min="7937" max="7938" width="5.7109375" style="33" customWidth="1"/>
    <col min="7939" max="7939" width="0" style="33" hidden="1" customWidth="1"/>
    <col min="7940" max="7940" width="11.42578125" style="33" customWidth="1"/>
    <col min="7941" max="7941" width="23.42578125" style="33" customWidth="1"/>
    <col min="7942" max="7942" width="15.7109375" style="33" customWidth="1"/>
    <col min="7943" max="7943" width="28.42578125" style="33" customWidth="1"/>
    <col min="7944" max="7944" width="14.28515625" style="33" customWidth="1"/>
    <col min="7945" max="7946" width="10" style="33" customWidth="1"/>
    <col min="7947" max="7947" width="11.42578125" style="33"/>
    <col min="7948" max="7953" width="0" style="33" hidden="1" customWidth="1"/>
    <col min="7954" max="7954" width="14.28515625" style="33" customWidth="1"/>
    <col min="7955" max="7956" width="10" style="33" customWidth="1"/>
    <col min="7957" max="8192" width="11.42578125" style="33"/>
    <col min="8193" max="8194" width="5.7109375" style="33" customWidth="1"/>
    <col min="8195" max="8195" width="0" style="33" hidden="1" customWidth="1"/>
    <col min="8196" max="8196" width="11.42578125" style="33" customWidth="1"/>
    <col min="8197" max="8197" width="23.42578125" style="33" customWidth="1"/>
    <col min="8198" max="8198" width="15.7109375" style="33" customWidth="1"/>
    <col min="8199" max="8199" width="28.42578125" style="33" customWidth="1"/>
    <col min="8200" max="8200" width="14.28515625" style="33" customWidth="1"/>
    <col min="8201" max="8202" width="10" style="33" customWidth="1"/>
    <col min="8203" max="8203" width="11.42578125" style="33"/>
    <col min="8204" max="8209" width="0" style="33" hidden="1" customWidth="1"/>
    <col min="8210" max="8210" width="14.28515625" style="33" customWidth="1"/>
    <col min="8211" max="8212" width="10" style="33" customWidth="1"/>
    <col min="8213" max="8448" width="11.42578125" style="33"/>
    <col min="8449" max="8450" width="5.7109375" style="33" customWidth="1"/>
    <col min="8451" max="8451" width="0" style="33" hidden="1" customWidth="1"/>
    <col min="8452" max="8452" width="11.42578125" style="33" customWidth="1"/>
    <col min="8453" max="8453" width="23.42578125" style="33" customWidth="1"/>
    <col min="8454" max="8454" width="15.7109375" style="33" customWidth="1"/>
    <col min="8455" max="8455" width="28.42578125" style="33" customWidth="1"/>
    <col min="8456" max="8456" width="14.28515625" style="33" customWidth="1"/>
    <col min="8457" max="8458" width="10" style="33" customWidth="1"/>
    <col min="8459" max="8459" width="11.42578125" style="33"/>
    <col min="8460" max="8465" width="0" style="33" hidden="1" customWidth="1"/>
    <col min="8466" max="8466" width="14.28515625" style="33" customWidth="1"/>
    <col min="8467" max="8468" width="10" style="33" customWidth="1"/>
    <col min="8469" max="8704" width="11.42578125" style="33"/>
    <col min="8705" max="8706" width="5.7109375" style="33" customWidth="1"/>
    <col min="8707" max="8707" width="0" style="33" hidden="1" customWidth="1"/>
    <col min="8708" max="8708" width="11.42578125" style="33" customWidth="1"/>
    <col min="8709" max="8709" width="23.42578125" style="33" customWidth="1"/>
    <col min="8710" max="8710" width="15.7109375" style="33" customWidth="1"/>
    <col min="8711" max="8711" width="28.42578125" style="33" customWidth="1"/>
    <col min="8712" max="8712" width="14.28515625" style="33" customWidth="1"/>
    <col min="8713" max="8714" width="10" style="33" customWidth="1"/>
    <col min="8715" max="8715" width="11.42578125" style="33"/>
    <col min="8716" max="8721" width="0" style="33" hidden="1" customWidth="1"/>
    <col min="8722" max="8722" width="14.28515625" style="33" customWidth="1"/>
    <col min="8723" max="8724" width="10" style="33" customWidth="1"/>
    <col min="8725" max="8960" width="11.42578125" style="33"/>
    <col min="8961" max="8962" width="5.7109375" style="33" customWidth="1"/>
    <col min="8963" max="8963" width="0" style="33" hidden="1" customWidth="1"/>
    <col min="8964" max="8964" width="11.42578125" style="33" customWidth="1"/>
    <col min="8965" max="8965" width="23.42578125" style="33" customWidth="1"/>
    <col min="8966" max="8966" width="15.7109375" style="33" customWidth="1"/>
    <col min="8967" max="8967" width="28.42578125" style="33" customWidth="1"/>
    <col min="8968" max="8968" width="14.28515625" style="33" customWidth="1"/>
    <col min="8969" max="8970" width="10" style="33" customWidth="1"/>
    <col min="8971" max="8971" width="11.42578125" style="33"/>
    <col min="8972" max="8977" width="0" style="33" hidden="1" customWidth="1"/>
    <col min="8978" max="8978" width="14.28515625" style="33" customWidth="1"/>
    <col min="8979" max="8980" width="10" style="33" customWidth="1"/>
    <col min="8981" max="9216" width="11.42578125" style="33"/>
    <col min="9217" max="9218" width="5.7109375" style="33" customWidth="1"/>
    <col min="9219" max="9219" width="0" style="33" hidden="1" customWidth="1"/>
    <col min="9220" max="9220" width="11.42578125" style="33" customWidth="1"/>
    <col min="9221" max="9221" width="23.42578125" style="33" customWidth="1"/>
    <col min="9222" max="9222" width="15.7109375" style="33" customWidth="1"/>
    <col min="9223" max="9223" width="28.42578125" style="33" customWidth="1"/>
    <col min="9224" max="9224" width="14.28515625" style="33" customWidth="1"/>
    <col min="9225" max="9226" width="10" style="33" customWidth="1"/>
    <col min="9227" max="9227" width="11.42578125" style="33"/>
    <col min="9228" max="9233" width="0" style="33" hidden="1" customWidth="1"/>
    <col min="9234" max="9234" width="14.28515625" style="33" customWidth="1"/>
    <col min="9235" max="9236" width="10" style="33" customWidth="1"/>
    <col min="9237" max="9472" width="11.42578125" style="33"/>
    <col min="9473" max="9474" width="5.7109375" style="33" customWidth="1"/>
    <col min="9475" max="9475" width="0" style="33" hidden="1" customWidth="1"/>
    <col min="9476" max="9476" width="11.42578125" style="33" customWidth="1"/>
    <col min="9477" max="9477" width="23.42578125" style="33" customWidth="1"/>
    <col min="9478" max="9478" width="15.7109375" style="33" customWidth="1"/>
    <col min="9479" max="9479" width="28.42578125" style="33" customWidth="1"/>
    <col min="9480" max="9480" width="14.28515625" style="33" customWidth="1"/>
    <col min="9481" max="9482" width="10" style="33" customWidth="1"/>
    <col min="9483" max="9483" width="11.42578125" style="33"/>
    <col min="9484" max="9489" width="0" style="33" hidden="1" customWidth="1"/>
    <col min="9490" max="9490" width="14.28515625" style="33" customWidth="1"/>
    <col min="9491" max="9492" width="10" style="33" customWidth="1"/>
    <col min="9493" max="9728" width="11.42578125" style="33"/>
    <col min="9729" max="9730" width="5.7109375" style="33" customWidth="1"/>
    <col min="9731" max="9731" width="0" style="33" hidden="1" customWidth="1"/>
    <col min="9732" max="9732" width="11.42578125" style="33" customWidth="1"/>
    <col min="9733" max="9733" width="23.42578125" style="33" customWidth="1"/>
    <col min="9734" max="9734" width="15.7109375" style="33" customWidth="1"/>
    <col min="9735" max="9735" width="28.42578125" style="33" customWidth="1"/>
    <col min="9736" max="9736" width="14.28515625" style="33" customWidth="1"/>
    <col min="9737" max="9738" width="10" style="33" customWidth="1"/>
    <col min="9739" max="9739" width="11.42578125" style="33"/>
    <col min="9740" max="9745" width="0" style="33" hidden="1" customWidth="1"/>
    <col min="9746" max="9746" width="14.28515625" style="33" customWidth="1"/>
    <col min="9747" max="9748" width="10" style="33" customWidth="1"/>
    <col min="9749" max="9984" width="11.42578125" style="33"/>
    <col min="9985" max="9986" width="5.7109375" style="33" customWidth="1"/>
    <col min="9987" max="9987" width="0" style="33" hidden="1" customWidth="1"/>
    <col min="9988" max="9988" width="11.42578125" style="33" customWidth="1"/>
    <col min="9989" max="9989" width="23.42578125" style="33" customWidth="1"/>
    <col min="9990" max="9990" width="15.7109375" style="33" customWidth="1"/>
    <col min="9991" max="9991" width="28.42578125" style="33" customWidth="1"/>
    <col min="9992" max="9992" width="14.28515625" style="33" customWidth="1"/>
    <col min="9993" max="9994" width="10" style="33" customWidth="1"/>
    <col min="9995" max="9995" width="11.42578125" style="33"/>
    <col min="9996" max="10001" width="0" style="33" hidden="1" customWidth="1"/>
    <col min="10002" max="10002" width="14.28515625" style="33" customWidth="1"/>
    <col min="10003" max="10004" width="10" style="33" customWidth="1"/>
    <col min="10005" max="10240" width="11.42578125" style="33"/>
    <col min="10241" max="10242" width="5.7109375" style="33" customWidth="1"/>
    <col min="10243" max="10243" width="0" style="33" hidden="1" customWidth="1"/>
    <col min="10244" max="10244" width="11.42578125" style="33" customWidth="1"/>
    <col min="10245" max="10245" width="23.42578125" style="33" customWidth="1"/>
    <col min="10246" max="10246" width="15.7109375" style="33" customWidth="1"/>
    <col min="10247" max="10247" width="28.42578125" style="33" customWidth="1"/>
    <col min="10248" max="10248" width="14.28515625" style="33" customWidth="1"/>
    <col min="10249" max="10250" width="10" style="33" customWidth="1"/>
    <col min="10251" max="10251" width="11.42578125" style="33"/>
    <col min="10252" max="10257" width="0" style="33" hidden="1" customWidth="1"/>
    <col min="10258" max="10258" width="14.28515625" style="33" customWidth="1"/>
    <col min="10259" max="10260" width="10" style="33" customWidth="1"/>
    <col min="10261" max="10496" width="11.42578125" style="33"/>
    <col min="10497" max="10498" width="5.7109375" style="33" customWidth="1"/>
    <col min="10499" max="10499" width="0" style="33" hidden="1" customWidth="1"/>
    <col min="10500" max="10500" width="11.42578125" style="33" customWidth="1"/>
    <col min="10501" max="10501" width="23.42578125" style="33" customWidth="1"/>
    <col min="10502" max="10502" width="15.7109375" style="33" customWidth="1"/>
    <col min="10503" max="10503" width="28.42578125" style="33" customWidth="1"/>
    <col min="10504" max="10504" width="14.28515625" style="33" customWidth="1"/>
    <col min="10505" max="10506" width="10" style="33" customWidth="1"/>
    <col min="10507" max="10507" width="11.42578125" style="33"/>
    <col min="10508" max="10513" width="0" style="33" hidden="1" customWidth="1"/>
    <col min="10514" max="10514" width="14.28515625" style="33" customWidth="1"/>
    <col min="10515" max="10516" width="10" style="33" customWidth="1"/>
    <col min="10517" max="10752" width="11.42578125" style="33"/>
    <col min="10753" max="10754" width="5.7109375" style="33" customWidth="1"/>
    <col min="10755" max="10755" width="0" style="33" hidden="1" customWidth="1"/>
    <col min="10756" max="10756" width="11.42578125" style="33" customWidth="1"/>
    <col min="10757" max="10757" width="23.42578125" style="33" customWidth="1"/>
    <col min="10758" max="10758" width="15.7109375" style="33" customWidth="1"/>
    <col min="10759" max="10759" width="28.42578125" style="33" customWidth="1"/>
    <col min="10760" max="10760" width="14.28515625" style="33" customWidth="1"/>
    <col min="10761" max="10762" width="10" style="33" customWidth="1"/>
    <col min="10763" max="10763" width="11.42578125" style="33"/>
    <col min="10764" max="10769" width="0" style="33" hidden="1" customWidth="1"/>
    <col min="10770" max="10770" width="14.28515625" style="33" customWidth="1"/>
    <col min="10771" max="10772" width="10" style="33" customWidth="1"/>
    <col min="10773" max="11008" width="11.42578125" style="33"/>
    <col min="11009" max="11010" width="5.7109375" style="33" customWidth="1"/>
    <col min="11011" max="11011" width="0" style="33" hidden="1" customWidth="1"/>
    <col min="11012" max="11012" width="11.42578125" style="33" customWidth="1"/>
    <col min="11013" max="11013" width="23.42578125" style="33" customWidth="1"/>
    <col min="11014" max="11014" width="15.7109375" style="33" customWidth="1"/>
    <col min="11015" max="11015" width="28.42578125" style="33" customWidth="1"/>
    <col min="11016" max="11016" width="14.28515625" style="33" customWidth="1"/>
    <col min="11017" max="11018" width="10" style="33" customWidth="1"/>
    <col min="11019" max="11019" width="11.42578125" style="33"/>
    <col min="11020" max="11025" width="0" style="33" hidden="1" customWidth="1"/>
    <col min="11026" max="11026" width="14.28515625" style="33" customWidth="1"/>
    <col min="11027" max="11028" width="10" style="33" customWidth="1"/>
    <col min="11029" max="11264" width="11.42578125" style="33"/>
    <col min="11265" max="11266" width="5.7109375" style="33" customWidth="1"/>
    <col min="11267" max="11267" width="0" style="33" hidden="1" customWidth="1"/>
    <col min="11268" max="11268" width="11.42578125" style="33" customWidth="1"/>
    <col min="11269" max="11269" width="23.42578125" style="33" customWidth="1"/>
    <col min="11270" max="11270" width="15.7109375" style="33" customWidth="1"/>
    <col min="11271" max="11271" width="28.42578125" style="33" customWidth="1"/>
    <col min="11272" max="11272" width="14.28515625" style="33" customWidth="1"/>
    <col min="11273" max="11274" width="10" style="33" customWidth="1"/>
    <col min="11275" max="11275" width="11.42578125" style="33"/>
    <col min="11276" max="11281" width="0" style="33" hidden="1" customWidth="1"/>
    <col min="11282" max="11282" width="14.28515625" style="33" customWidth="1"/>
    <col min="11283" max="11284" width="10" style="33" customWidth="1"/>
    <col min="11285" max="11520" width="11.42578125" style="33"/>
    <col min="11521" max="11522" width="5.7109375" style="33" customWidth="1"/>
    <col min="11523" max="11523" width="0" style="33" hidden="1" customWidth="1"/>
    <col min="11524" max="11524" width="11.42578125" style="33" customWidth="1"/>
    <col min="11525" max="11525" width="23.42578125" style="33" customWidth="1"/>
    <col min="11526" max="11526" width="15.7109375" style="33" customWidth="1"/>
    <col min="11527" max="11527" width="28.42578125" style="33" customWidth="1"/>
    <col min="11528" max="11528" width="14.28515625" style="33" customWidth="1"/>
    <col min="11529" max="11530" width="10" style="33" customWidth="1"/>
    <col min="11531" max="11531" width="11.42578125" style="33"/>
    <col min="11532" max="11537" width="0" style="33" hidden="1" customWidth="1"/>
    <col min="11538" max="11538" width="14.28515625" style="33" customWidth="1"/>
    <col min="11539" max="11540" width="10" style="33" customWidth="1"/>
    <col min="11541" max="11776" width="11.42578125" style="33"/>
    <col min="11777" max="11778" width="5.7109375" style="33" customWidth="1"/>
    <col min="11779" max="11779" width="0" style="33" hidden="1" customWidth="1"/>
    <col min="11780" max="11780" width="11.42578125" style="33" customWidth="1"/>
    <col min="11781" max="11781" width="23.42578125" style="33" customWidth="1"/>
    <col min="11782" max="11782" width="15.7109375" style="33" customWidth="1"/>
    <col min="11783" max="11783" width="28.42578125" style="33" customWidth="1"/>
    <col min="11784" max="11784" width="14.28515625" style="33" customWidth="1"/>
    <col min="11785" max="11786" width="10" style="33" customWidth="1"/>
    <col min="11787" max="11787" width="11.42578125" style="33"/>
    <col min="11788" max="11793" width="0" style="33" hidden="1" customWidth="1"/>
    <col min="11794" max="11794" width="14.28515625" style="33" customWidth="1"/>
    <col min="11795" max="11796" width="10" style="33" customWidth="1"/>
    <col min="11797" max="12032" width="11.42578125" style="33"/>
    <col min="12033" max="12034" width="5.7109375" style="33" customWidth="1"/>
    <col min="12035" max="12035" width="0" style="33" hidden="1" customWidth="1"/>
    <col min="12036" max="12036" width="11.42578125" style="33" customWidth="1"/>
    <col min="12037" max="12037" width="23.42578125" style="33" customWidth="1"/>
    <col min="12038" max="12038" width="15.7109375" style="33" customWidth="1"/>
    <col min="12039" max="12039" width="28.42578125" style="33" customWidth="1"/>
    <col min="12040" max="12040" width="14.28515625" style="33" customWidth="1"/>
    <col min="12041" max="12042" width="10" style="33" customWidth="1"/>
    <col min="12043" max="12043" width="11.42578125" style="33"/>
    <col min="12044" max="12049" width="0" style="33" hidden="1" customWidth="1"/>
    <col min="12050" max="12050" width="14.28515625" style="33" customWidth="1"/>
    <col min="12051" max="12052" width="10" style="33" customWidth="1"/>
    <col min="12053" max="12288" width="11.42578125" style="33"/>
    <col min="12289" max="12290" width="5.7109375" style="33" customWidth="1"/>
    <col min="12291" max="12291" width="0" style="33" hidden="1" customWidth="1"/>
    <col min="12292" max="12292" width="11.42578125" style="33" customWidth="1"/>
    <col min="12293" max="12293" width="23.42578125" style="33" customWidth="1"/>
    <col min="12294" max="12294" width="15.7109375" style="33" customWidth="1"/>
    <col min="12295" max="12295" width="28.42578125" style="33" customWidth="1"/>
    <col min="12296" max="12296" width="14.28515625" style="33" customWidth="1"/>
    <col min="12297" max="12298" width="10" style="33" customWidth="1"/>
    <col min="12299" max="12299" width="11.42578125" style="33"/>
    <col min="12300" max="12305" width="0" style="33" hidden="1" customWidth="1"/>
    <col min="12306" max="12306" width="14.28515625" style="33" customWidth="1"/>
    <col min="12307" max="12308" width="10" style="33" customWidth="1"/>
    <col min="12309" max="12544" width="11.42578125" style="33"/>
    <col min="12545" max="12546" width="5.7109375" style="33" customWidth="1"/>
    <col min="12547" max="12547" width="0" style="33" hidden="1" customWidth="1"/>
    <col min="12548" max="12548" width="11.42578125" style="33" customWidth="1"/>
    <col min="12549" max="12549" width="23.42578125" style="33" customWidth="1"/>
    <col min="12550" max="12550" width="15.7109375" style="33" customWidth="1"/>
    <col min="12551" max="12551" width="28.42578125" style="33" customWidth="1"/>
    <col min="12552" max="12552" width="14.28515625" style="33" customWidth="1"/>
    <col min="12553" max="12554" width="10" style="33" customWidth="1"/>
    <col min="12555" max="12555" width="11.42578125" style="33"/>
    <col min="12556" max="12561" width="0" style="33" hidden="1" customWidth="1"/>
    <col min="12562" max="12562" width="14.28515625" style="33" customWidth="1"/>
    <col min="12563" max="12564" width="10" style="33" customWidth="1"/>
    <col min="12565" max="12800" width="11.42578125" style="33"/>
    <col min="12801" max="12802" width="5.7109375" style="33" customWidth="1"/>
    <col min="12803" max="12803" width="0" style="33" hidden="1" customWidth="1"/>
    <col min="12804" max="12804" width="11.42578125" style="33" customWidth="1"/>
    <col min="12805" max="12805" width="23.42578125" style="33" customWidth="1"/>
    <col min="12806" max="12806" width="15.7109375" style="33" customWidth="1"/>
    <col min="12807" max="12807" width="28.42578125" style="33" customWidth="1"/>
    <col min="12808" max="12808" width="14.28515625" style="33" customWidth="1"/>
    <col min="12809" max="12810" width="10" style="33" customWidth="1"/>
    <col min="12811" max="12811" width="11.42578125" style="33"/>
    <col min="12812" max="12817" width="0" style="33" hidden="1" customWidth="1"/>
    <col min="12818" max="12818" width="14.28515625" style="33" customWidth="1"/>
    <col min="12819" max="12820" width="10" style="33" customWidth="1"/>
    <col min="12821" max="13056" width="11.42578125" style="33"/>
    <col min="13057" max="13058" width="5.7109375" style="33" customWidth="1"/>
    <col min="13059" max="13059" width="0" style="33" hidden="1" customWidth="1"/>
    <col min="13060" max="13060" width="11.42578125" style="33" customWidth="1"/>
    <col min="13061" max="13061" width="23.42578125" style="33" customWidth="1"/>
    <col min="13062" max="13062" width="15.7109375" style="33" customWidth="1"/>
    <col min="13063" max="13063" width="28.42578125" style="33" customWidth="1"/>
    <col min="13064" max="13064" width="14.28515625" style="33" customWidth="1"/>
    <col min="13065" max="13066" width="10" style="33" customWidth="1"/>
    <col min="13067" max="13067" width="11.42578125" style="33"/>
    <col min="13068" max="13073" width="0" style="33" hidden="1" customWidth="1"/>
    <col min="13074" max="13074" width="14.28515625" style="33" customWidth="1"/>
    <col min="13075" max="13076" width="10" style="33" customWidth="1"/>
    <col min="13077" max="13312" width="11.42578125" style="33"/>
    <col min="13313" max="13314" width="5.7109375" style="33" customWidth="1"/>
    <col min="13315" max="13315" width="0" style="33" hidden="1" customWidth="1"/>
    <col min="13316" max="13316" width="11.42578125" style="33" customWidth="1"/>
    <col min="13317" max="13317" width="23.42578125" style="33" customWidth="1"/>
    <col min="13318" max="13318" width="15.7109375" style="33" customWidth="1"/>
    <col min="13319" max="13319" width="28.42578125" style="33" customWidth="1"/>
    <col min="13320" max="13320" width="14.28515625" style="33" customWidth="1"/>
    <col min="13321" max="13322" width="10" style="33" customWidth="1"/>
    <col min="13323" max="13323" width="11.42578125" style="33"/>
    <col min="13324" max="13329" width="0" style="33" hidden="1" customWidth="1"/>
    <col min="13330" max="13330" width="14.28515625" style="33" customWidth="1"/>
    <col min="13331" max="13332" width="10" style="33" customWidth="1"/>
    <col min="13333" max="13568" width="11.42578125" style="33"/>
    <col min="13569" max="13570" width="5.7109375" style="33" customWidth="1"/>
    <col min="13571" max="13571" width="0" style="33" hidden="1" customWidth="1"/>
    <col min="13572" max="13572" width="11.42578125" style="33" customWidth="1"/>
    <col min="13573" max="13573" width="23.42578125" style="33" customWidth="1"/>
    <col min="13574" max="13574" width="15.7109375" style="33" customWidth="1"/>
    <col min="13575" max="13575" width="28.42578125" style="33" customWidth="1"/>
    <col min="13576" max="13576" width="14.28515625" style="33" customWidth="1"/>
    <col min="13577" max="13578" width="10" style="33" customWidth="1"/>
    <col min="13579" max="13579" width="11.42578125" style="33"/>
    <col min="13580" max="13585" width="0" style="33" hidden="1" customWidth="1"/>
    <col min="13586" max="13586" width="14.28515625" style="33" customWidth="1"/>
    <col min="13587" max="13588" width="10" style="33" customWidth="1"/>
    <col min="13589" max="13824" width="11.42578125" style="33"/>
    <col min="13825" max="13826" width="5.7109375" style="33" customWidth="1"/>
    <col min="13827" max="13827" width="0" style="33" hidden="1" customWidth="1"/>
    <col min="13828" max="13828" width="11.42578125" style="33" customWidth="1"/>
    <col min="13829" max="13829" width="23.42578125" style="33" customWidth="1"/>
    <col min="13830" max="13830" width="15.7109375" style="33" customWidth="1"/>
    <col min="13831" max="13831" width="28.42578125" style="33" customWidth="1"/>
    <col min="13832" max="13832" width="14.28515625" style="33" customWidth="1"/>
    <col min="13833" max="13834" width="10" style="33" customWidth="1"/>
    <col min="13835" max="13835" width="11.42578125" style="33"/>
    <col min="13836" max="13841" width="0" style="33" hidden="1" customWidth="1"/>
    <col min="13842" max="13842" width="14.28515625" style="33" customWidth="1"/>
    <col min="13843" max="13844" width="10" style="33" customWidth="1"/>
    <col min="13845" max="14080" width="11.42578125" style="33"/>
    <col min="14081" max="14082" width="5.7109375" style="33" customWidth="1"/>
    <col min="14083" max="14083" width="0" style="33" hidden="1" customWidth="1"/>
    <col min="14084" max="14084" width="11.42578125" style="33" customWidth="1"/>
    <col min="14085" max="14085" width="23.42578125" style="33" customWidth="1"/>
    <col min="14086" max="14086" width="15.7109375" style="33" customWidth="1"/>
    <col min="14087" max="14087" width="28.42578125" style="33" customWidth="1"/>
    <col min="14088" max="14088" width="14.28515625" style="33" customWidth="1"/>
    <col min="14089" max="14090" width="10" style="33" customWidth="1"/>
    <col min="14091" max="14091" width="11.42578125" style="33"/>
    <col min="14092" max="14097" width="0" style="33" hidden="1" customWidth="1"/>
    <col min="14098" max="14098" width="14.28515625" style="33" customWidth="1"/>
    <col min="14099" max="14100" width="10" style="33" customWidth="1"/>
    <col min="14101" max="14336" width="11.42578125" style="33"/>
    <col min="14337" max="14338" width="5.7109375" style="33" customWidth="1"/>
    <col min="14339" max="14339" width="0" style="33" hidden="1" customWidth="1"/>
    <col min="14340" max="14340" width="11.42578125" style="33" customWidth="1"/>
    <col min="14341" max="14341" width="23.42578125" style="33" customWidth="1"/>
    <col min="14342" max="14342" width="15.7109375" style="33" customWidth="1"/>
    <col min="14343" max="14343" width="28.42578125" style="33" customWidth="1"/>
    <col min="14344" max="14344" width="14.28515625" style="33" customWidth="1"/>
    <col min="14345" max="14346" width="10" style="33" customWidth="1"/>
    <col min="14347" max="14347" width="11.42578125" style="33"/>
    <col min="14348" max="14353" width="0" style="33" hidden="1" customWidth="1"/>
    <col min="14354" max="14354" width="14.28515625" style="33" customWidth="1"/>
    <col min="14355" max="14356" width="10" style="33" customWidth="1"/>
    <col min="14357" max="14592" width="11.42578125" style="33"/>
    <col min="14593" max="14594" width="5.7109375" style="33" customWidth="1"/>
    <col min="14595" max="14595" width="0" style="33" hidden="1" customWidth="1"/>
    <col min="14596" max="14596" width="11.42578125" style="33" customWidth="1"/>
    <col min="14597" max="14597" width="23.42578125" style="33" customWidth="1"/>
    <col min="14598" max="14598" width="15.7109375" style="33" customWidth="1"/>
    <col min="14599" max="14599" width="28.42578125" style="33" customWidth="1"/>
    <col min="14600" max="14600" width="14.28515625" style="33" customWidth="1"/>
    <col min="14601" max="14602" width="10" style="33" customWidth="1"/>
    <col min="14603" max="14603" width="11.42578125" style="33"/>
    <col min="14604" max="14609" width="0" style="33" hidden="1" customWidth="1"/>
    <col min="14610" max="14610" width="14.28515625" style="33" customWidth="1"/>
    <col min="14611" max="14612" width="10" style="33" customWidth="1"/>
    <col min="14613" max="14848" width="11.42578125" style="33"/>
    <col min="14849" max="14850" width="5.7109375" style="33" customWidth="1"/>
    <col min="14851" max="14851" width="0" style="33" hidden="1" customWidth="1"/>
    <col min="14852" max="14852" width="11.42578125" style="33" customWidth="1"/>
    <col min="14853" max="14853" width="23.42578125" style="33" customWidth="1"/>
    <col min="14854" max="14854" width="15.7109375" style="33" customWidth="1"/>
    <col min="14855" max="14855" width="28.42578125" style="33" customWidth="1"/>
    <col min="14856" max="14856" width="14.28515625" style="33" customWidth="1"/>
    <col min="14857" max="14858" width="10" style="33" customWidth="1"/>
    <col min="14859" max="14859" width="11.42578125" style="33"/>
    <col min="14860" max="14865" width="0" style="33" hidden="1" customWidth="1"/>
    <col min="14866" max="14866" width="14.28515625" style="33" customWidth="1"/>
    <col min="14867" max="14868" width="10" style="33" customWidth="1"/>
    <col min="14869" max="15104" width="11.42578125" style="33"/>
    <col min="15105" max="15106" width="5.7109375" style="33" customWidth="1"/>
    <col min="15107" max="15107" width="0" style="33" hidden="1" customWidth="1"/>
    <col min="15108" max="15108" width="11.42578125" style="33" customWidth="1"/>
    <col min="15109" max="15109" width="23.42578125" style="33" customWidth="1"/>
    <col min="15110" max="15110" width="15.7109375" style="33" customWidth="1"/>
    <col min="15111" max="15111" width="28.42578125" style="33" customWidth="1"/>
    <col min="15112" max="15112" width="14.28515625" style="33" customWidth="1"/>
    <col min="15113" max="15114" width="10" style="33" customWidth="1"/>
    <col min="15115" max="15115" width="11.42578125" style="33"/>
    <col min="15116" max="15121" width="0" style="33" hidden="1" customWidth="1"/>
    <col min="15122" max="15122" width="14.28515625" style="33" customWidth="1"/>
    <col min="15123" max="15124" width="10" style="33" customWidth="1"/>
    <col min="15125" max="15360" width="11.42578125" style="33"/>
    <col min="15361" max="15362" width="5.7109375" style="33" customWidth="1"/>
    <col min="15363" max="15363" width="0" style="33" hidden="1" customWidth="1"/>
    <col min="15364" max="15364" width="11.42578125" style="33" customWidth="1"/>
    <col min="15365" max="15365" width="23.42578125" style="33" customWidth="1"/>
    <col min="15366" max="15366" width="15.7109375" style="33" customWidth="1"/>
    <col min="15367" max="15367" width="28.42578125" style="33" customWidth="1"/>
    <col min="15368" max="15368" width="14.28515625" style="33" customWidth="1"/>
    <col min="15369" max="15370" width="10" style="33" customWidth="1"/>
    <col min="15371" max="15371" width="11.42578125" style="33"/>
    <col min="15372" max="15377" width="0" style="33" hidden="1" customWidth="1"/>
    <col min="15378" max="15378" width="14.28515625" style="33" customWidth="1"/>
    <col min="15379" max="15380" width="10" style="33" customWidth="1"/>
    <col min="15381" max="15616" width="11.42578125" style="33"/>
    <col min="15617" max="15618" width="5.7109375" style="33" customWidth="1"/>
    <col min="15619" max="15619" width="0" style="33" hidden="1" customWidth="1"/>
    <col min="15620" max="15620" width="11.42578125" style="33" customWidth="1"/>
    <col min="15621" max="15621" width="23.42578125" style="33" customWidth="1"/>
    <col min="15622" max="15622" width="15.7109375" style="33" customWidth="1"/>
    <col min="15623" max="15623" width="28.42578125" style="33" customWidth="1"/>
    <col min="15624" max="15624" width="14.28515625" style="33" customWidth="1"/>
    <col min="15625" max="15626" width="10" style="33" customWidth="1"/>
    <col min="15627" max="15627" width="11.42578125" style="33"/>
    <col min="15628" max="15633" width="0" style="33" hidden="1" customWidth="1"/>
    <col min="15634" max="15634" width="14.28515625" style="33" customWidth="1"/>
    <col min="15635" max="15636" width="10" style="33" customWidth="1"/>
    <col min="15637" max="15872" width="11.42578125" style="33"/>
    <col min="15873" max="15874" width="5.7109375" style="33" customWidth="1"/>
    <col min="15875" max="15875" width="0" style="33" hidden="1" customWidth="1"/>
    <col min="15876" max="15876" width="11.42578125" style="33" customWidth="1"/>
    <col min="15877" max="15877" width="23.42578125" style="33" customWidth="1"/>
    <col min="15878" max="15878" width="15.7109375" style="33" customWidth="1"/>
    <col min="15879" max="15879" width="28.42578125" style="33" customWidth="1"/>
    <col min="15880" max="15880" width="14.28515625" style="33" customWidth="1"/>
    <col min="15881" max="15882" width="10" style="33" customWidth="1"/>
    <col min="15883" max="15883" width="11.42578125" style="33"/>
    <col min="15884" max="15889" width="0" style="33" hidden="1" customWidth="1"/>
    <col min="15890" max="15890" width="14.28515625" style="33" customWidth="1"/>
    <col min="15891" max="15892" width="10" style="33" customWidth="1"/>
    <col min="15893" max="16128" width="11.42578125" style="33"/>
    <col min="16129" max="16130" width="5.7109375" style="33" customWidth="1"/>
    <col min="16131" max="16131" width="0" style="33" hidden="1" customWidth="1"/>
    <col min="16132" max="16132" width="11.42578125" style="33" customWidth="1"/>
    <col min="16133" max="16133" width="23.42578125" style="33" customWidth="1"/>
    <col min="16134" max="16134" width="15.7109375" style="33" customWidth="1"/>
    <col min="16135" max="16135" width="28.42578125" style="33" customWidth="1"/>
    <col min="16136" max="16136" width="14.28515625" style="33" customWidth="1"/>
    <col min="16137" max="16138" width="10" style="33" customWidth="1"/>
    <col min="16139" max="16139" width="11.42578125" style="33"/>
    <col min="16140" max="16145" width="0" style="33" hidden="1" customWidth="1"/>
    <col min="16146" max="16146" width="14.28515625" style="33" customWidth="1"/>
    <col min="16147" max="16148" width="10" style="33" customWidth="1"/>
    <col min="16149" max="16384" width="11.42578125" style="33"/>
  </cols>
  <sheetData>
    <row r="1" spans="1:17" s="7" customFormat="1" ht="15" x14ac:dyDescent="0.25">
      <c r="A1" s="1"/>
      <c r="B1" s="2"/>
      <c r="C1" s="2"/>
      <c r="D1" s="3" t="s">
        <v>0</v>
      </c>
      <c r="E1" s="4" t="str">
        <f>'[1]Etat de Résultat'!I20</f>
        <v>3ème MANCHE DE LA COUPE D'ILE DE FRANCE VTT JEUNES</v>
      </c>
      <c r="F1" s="4"/>
      <c r="G1" s="3" t="s">
        <v>1</v>
      </c>
      <c r="H1" s="5" t="str">
        <f>'[1]Engag Min'!D5</f>
        <v>Minimes</v>
      </c>
      <c r="I1" s="6"/>
      <c r="J1" s="9"/>
    </row>
    <row r="2" spans="1:17" s="7" customFormat="1" ht="15" x14ac:dyDescent="0.25">
      <c r="A2" s="1"/>
      <c r="B2" s="2"/>
      <c r="C2" s="2"/>
      <c r="D2" s="3" t="s">
        <v>2</v>
      </c>
      <c r="E2" s="4" t="str">
        <f>'[1]Etat de Résultat'!E17</f>
        <v>SOUPPES SUR LOING</v>
      </c>
      <c r="F2" s="4"/>
      <c r="G2" s="3" t="s">
        <v>3</v>
      </c>
      <c r="H2" s="8">
        <f>'[1]Etat de Résultat'!R17</f>
        <v>77</v>
      </c>
      <c r="I2" s="9"/>
      <c r="J2" s="9"/>
    </row>
    <row r="3" spans="1:17" s="7" customFormat="1" ht="15" x14ac:dyDescent="0.25">
      <c r="A3" s="1"/>
      <c r="B3" s="2"/>
      <c r="C3" s="2"/>
      <c r="D3" s="3" t="s">
        <v>4</v>
      </c>
      <c r="E3" s="4" t="str">
        <f>'[1]Etat de Résultat'!I21</f>
        <v>VC SULPICIEN</v>
      </c>
      <c r="F3" s="4"/>
      <c r="G3" s="4"/>
      <c r="H3" s="4"/>
      <c r="I3" s="9"/>
      <c r="J3" s="34"/>
      <c r="K3" s="9"/>
    </row>
    <row r="4" spans="1:17" s="7" customFormat="1" ht="14.25" x14ac:dyDescent="0.2">
      <c r="A4" s="1"/>
      <c r="D4" s="10"/>
      <c r="E4" s="9"/>
      <c r="F4" s="11" t="s">
        <v>5</v>
      </c>
      <c r="G4" s="12" t="s">
        <v>32</v>
      </c>
      <c r="H4" s="9"/>
      <c r="I4" s="9"/>
      <c r="J4" s="34"/>
    </row>
    <row r="5" spans="1:17" s="7" customFormat="1" ht="15" x14ac:dyDescent="0.25">
      <c r="A5" s="1"/>
      <c r="D5" s="3" t="s">
        <v>6</v>
      </c>
      <c r="E5" s="13">
        <f>'[1]Engag Min'!D6</f>
        <v>9</v>
      </c>
      <c r="F5" s="3" t="s">
        <v>8</v>
      </c>
      <c r="G5" s="13">
        <f>'[1]Engag Min'!F6</f>
        <v>9</v>
      </c>
      <c r="H5" s="3" t="s">
        <v>10</v>
      </c>
      <c r="I5" s="13">
        <f>SUM(I6:I7)</f>
        <v>9</v>
      </c>
      <c r="J5" s="35"/>
    </row>
    <row r="6" spans="1:17" s="7" customFormat="1" ht="15" x14ac:dyDescent="0.25">
      <c r="A6" s="1"/>
      <c r="D6" s="3" t="s">
        <v>33</v>
      </c>
      <c r="E6" s="13">
        <f>'[1]Engag Min'!D7</f>
        <v>5</v>
      </c>
      <c r="F6" s="3" t="s">
        <v>33</v>
      </c>
      <c r="G6" s="13">
        <f>'[1]Engag Min'!F7</f>
        <v>5</v>
      </c>
      <c r="H6" s="3" t="s">
        <v>33</v>
      </c>
      <c r="I6" s="13">
        <f>COUNTIF($H$10:$H$109,"Minime 1")+COUNTIF($H$112:$H$211,"Minime 1")</f>
        <v>5</v>
      </c>
      <c r="J6" s="35"/>
    </row>
    <row r="7" spans="1:17" s="7" customFormat="1" ht="15.75" thickBot="1" x14ac:dyDescent="0.3">
      <c r="A7" s="1"/>
      <c r="D7" s="3" t="s">
        <v>34</v>
      </c>
      <c r="E7" s="13">
        <f>'[1]Engag Min'!D8</f>
        <v>4</v>
      </c>
      <c r="F7" s="3" t="s">
        <v>34</v>
      </c>
      <c r="G7" s="13">
        <f>'[1]Engag Min'!F8</f>
        <v>4</v>
      </c>
      <c r="H7" s="3" t="s">
        <v>34</v>
      </c>
      <c r="I7" s="13">
        <f>COUNTIF($H$10:$H$109,"Minime 2")+COUNTIF($H$112:$H$211,"Minime 2")</f>
        <v>4</v>
      </c>
    </row>
    <row r="8" spans="1:17" s="7" customFormat="1" ht="15.75" thickBot="1" x14ac:dyDescent="0.3">
      <c r="A8" s="17" t="s">
        <v>35</v>
      </c>
      <c r="B8" s="18"/>
      <c r="C8" s="18"/>
      <c r="D8" s="18"/>
      <c r="E8" s="18"/>
      <c r="F8" s="18"/>
      <c r="G8" s="18"/>
      <c r="H8" s="18"/>
      <c r="I8" s="19"/>
      <c r="J8" s="36"/>
    </row>
    <row r="9" spans="1:17" s="22" customFormat="1" ht="14.25" x14ac:dyDescent="0.25">
      <c r="A9" s="20" t="s">
        <v>13</v>
      </c>
      <c r="B9" s="20" t="s">
        <v>14</v>
      </c>
      <c r="C9" s="21" t="s">
        <v>15</v>
      </c>
      <c r="D9" s="21" t="s">
        <v>16</v>
      </c>
      <c r="E9" s="21" t="s">
        <v>17</v>
      </c>
      <c r="F9" s="21" t="s">
        <v>18</v>
      </c>
      <c r="G9" s="21" t="s">
        <v>19</v>
      </c>
      <c r="H9" s="21" t="s">
        <v>20</v>
      </c>
      <c r="I9" s="20" t="s">
        <v>21</v>
      </c>
      <c r="J9" s="20" t="s">
        <v>22</v>
      </c>
    </row>
    <row r="10" spans="1:17" ht="15" customHeight="1" x14ac:dyDescent="0.25">
      <c r="A10" s="23">
        <v>1</v>
      </c>
      <c r="B10" s="23">
        <v>905</v>
      </c>
      <c r="C10" s="24" t="e">
        <f>IF(A10&gt;0,(VLOOKUP($A10,'[1]Engag Pre'!$A$10:$G$74,3,FALSE))," ")</f>
        <v>#N/A</v>
      </c>
      <c r="D10" s="25" t="str">
        <f>IF(B10&gt;0,(VLOOKUP($B10,'[1]Engag Min'!$A$10:$G$109,7,FALSE))," ")</f>
        <v>48782260143</v>
      </c>
      <c r="E10" s="26" t="str">
        <f>IF(B10&gt;0,(VLOOKUP($B10,'[1]Engag Min'!$A$10:$G$109,3,FALSE))," ")</f>
        <v>MASSONNAT</v>
      </c>
      <c r="F10" s="27" t="str">
        <f>IF(B10&gt;0,(VLOOKUP($B10,'[1]Engag Min'!$A$10:$G$109,4,FALSE))," ")</f>
        <v>Antoine</v>
      </c>
      <c r="G10" s="28" t="str">
        <f>IF(B10&gt;0,(VLOOKUP($B10,'[1]Engag Min'!$A$10:$G$109,5,FALSE))," ")</f>
        <v>VC ELANCOURT ST QUENTIN EN YVELINES</v>
      </c>
      <c r="H10" s="29" t="str">
        <f>IF(B10&gt;0,(VLOOKUP($B10,'[1]Engag Min'!$A$10:$G$109,6,FALSE))," ")</f>
        <v>Minime 2</v>
      </c>
      <c r="I10" s="30"/>
      <c r="J10" s="29" t="str">
        <f>IF(B10&gt;0,(VLOOKUP($B10,'[1]Engag Min'!$A$10:$I$109,9,FALSE))," ")</f>
        <v>H</v>
      </c>
      <c r="K10" s="37" t="str">
        <f>IF(COUNTIF($B$10:$B$109,B10)&gt;1,"Déjà classé"," ")</f>
        <v xml:space="preserve"> </v>
      </c>
      <c r="L10" s="31" t="str">
        <f>IF(COUNTIF($G$10:$G10,G10)&lt;2,$G10," ")</f>
        <v>VC ELANCOURT ST QUENTIN EN YVELINES</v>
      </c>
      <c r="M10" s="32">
        <f>IF($G$6&lt;5,1000,(IF(L10=G10,A10,"")))</f>
        <v>1</v>
      </c>
      <c r="N10" s="31" t="str">
        <f>IF(COUNTIF($G$10:$G10,G10)&lt;3,$G10," ")</f>
        <v>VC ELANCOURT ST QUENTIN EN YVELINES</v>
      </c>
      <c r="O10" s="33">
        <f>IF(N10=$G10,$A10,"")</f>
        <v>1</v>
      </c>
      <c r="P10" s="33" t="str">
        <f>IF(N10=L10,"",N10)</f>
        <v/>
      </c>
      <c r="Q10" s="33">
        <f>IF($G$6&lt;5,1000,(IF(P10=$G10,$A10,1000)))</f>
        <v>1000</v>
      </c>
    </row>
    <row r="11" spans="1:17" ht="15" customHeight="1" x14ac:dyDescent="0.25">
      <c r="A11" s="23">
        <v>2</v>
      </c>
      <c r="B11" s="23">
        <v>904</v>
      </c>
      <c r="C11" s="24" t="e">
        <f>IF(A11&gt;0,(VLOOKUP($A11,'[1]Engag Pre'!$A$10:$G$74,3,FALSE))," ")</f>
        <v>#N/A</v>
      </c>
      <c r="D11" s="25" t="str">
        <f>IF(B11&gt;0,(VLOOKUP($B11,'[1]Engag Min'!$A$10:$G$109,7,FALSE))," ")</f>
        <v>48771010381</v>
      </c>
      <c r="E11" s="26" t="str">
        <f>IF(B11&gt;0,(VLOOKUP($B11,'[1]Engag Min'!$A$10:$G$109,3,FALSE))," ")</f>
        <v>LEVEQUE</v>
      </c>
      <c r="F11" s="27" t="str">
        <f>IF(B11&gt;0,(VLOOKUP($B11,'[1]Engag Min'!$A$10:$G$109,4,FALSE))," ")</f>
        <v>Clément</v>
      </c>
      <c r="G11" s="28" t="str">
        <f>IF(B11&gt;0,(VLOOKUP($B11,'[1]Engag Min'!$A$10:$G$109,5,FALSE))," ")</f>
        <v>ESC MEAUX</v>
      </c>
      <c r="H11" s="29" t="str">
        <f>IF(B11&gt;0,(VLOOKUP($B11,'[1]Engag Min'!$A$10:$G$109,6,FALSE))," ")</f>
        <v>Minime 1</v>
      </c>
      <c r="I11" s="30"/>
      <c r="J11" s="29" t="str">
        <f>IF(B11&gt;0,(VLOOKUP($B11,'[1]Engag Min'!$A$10:$I$109,9,FALSE))," ")</f>
        <v>H</v>
      </c>
      <c r="K11" s="37" t="str">
        <f t="shared" ref="K11:K74" si="0">IF(COUNTIF($B$10:$B$109,B11)&gt;1,"Déjà classé"," ")</f>
        <v xml:space="preserve"> </v>
      </c>
      <c r="L11" s="31" t="str">
        <f>IF(COUNTIF($G$10:$G11,G11)&lt;2,$G11," ")</f>
        <v>ESC MEAUX</v>
      </c>
      <c r="M11" s="32">
        <f t="shared" ref="M11:M74" si="1">IF($G$6&lt;5,1000,(IF(L11=G11,A11,"")))</f>
        <v>2</v>
      </c>
      <c r="N11" s="31" t="str">
        <f>IF(COUNTIF($G$10:$G11,G11)&lt;3,$G11," ")</f>
        <v>ESC MEAUX</v>
      </c>
      <c r="O11" s="33">
        <f t="shared" ref="O11:O74" si="2">IF(N11=$G11,$A11,"")</f>
        <v>2</v>
      </c>
      <c r="P11" s="33" t="str">
        <f t="shared" ref="P11:P74" si="3">IF(N11=L11,"",N11)</f>
        <v/>
      </c>
      <c r="Q11" s="33">
        <f t="shared" ref="Q11:Q74" si="4">IF($G$6&lt;5,1000,(IF(P11=$G11,$A11,1000)))</f>
        <v>1000</v>
      </c>
    </row>
    <row r="12" spans="1:17" ht="15" customHeight="1" x14ac:dyDescent="0.25">
      <c r="A12" s="23">
        <v>3</v>
      </c>
      <c r="B12" s="23">
        <v>907</v>
      </c>
      <c r="C12" s="24" t="e">
        <f>IF(A12&gt;0,(VLOOKUP($A12,'[1]Engag Pre'!$A$10:$G$74,3,FALSE))," ")</f>
        <v>#N/A</v>
      </c>
      <c r="D12" s="25" t="str">
        <f>IF(B12&gt;0,(VLOOKUP($B12,'[1]Engag Min'!$A$10:$G$109,7,FALSE))," ")</f>
        <v>48771590025</v>
      </c>
      <c r="E12" s="26" t="str">
        <f>IF(B12&gt;0,(VLOOKUP($B12,'[1]Engag Min'!$A$10:$G$109,3,FALSE))," ")</f>
        <v>DE BONA</v>
      </c>
      <c r="F12" s="27" t="str">
        <f>IF(B12&gt;0,(VLOOKUP($B12,'[1]Engag Min'!$A$10:$G$109,4,FALSE))," ")</f>
        <v>Milan</v>
      </c>
      <c r="G12" s="28" t="str">
        <f>IF(B12&gt;0,(VLOOKUP($B12,'[1]Engag Min'!$A$10:$G$109,5,FALSE))," ")</f>
        <v>VELO CLUB DE COMPANS</v>
      </c>
      <c r="H12" s="29" t="str">
        <f>IF(B12&gt;0,(VLOOKUP($B12,'[1]Engag Min'!$A$10:$G$109,6,FALSE))," ")</f>
        <v>Minime 1</v>
      </c>
      <c r="I12" s="30"/>
      <c r="J12" s="29" t="str">
        <f>IF(B12&gt;0,(VLOOKUP($B12,'[1]Engag Min'!$A$10:$I$109,9,FALSE))," ")</f>
        <v>H</v>
      </c>
      <c r="K12" s="37" t="str">
        <f t="shared" si="0"/>
        <v xml:space="preserve"> </v>
      </c>
      <c r="L12" s="31" t="str">
        <f>IF(COUNTIF($G$10:$G12,G12)&lt;2,$G12," ")</f>
        <v>VELO CLUB DE COMPANS</v>
      </c>
      <c r="M12" s="32">
        <f t="shared" si="1"/>
        <v>3</v>
      </c>
      <c r="N12" s="31" t="str">
        <f>IF(COUNTIF($G$10:$G12,G12)&lt;3,$G12," ")</f>
        <v>VELO CLUB DE COMPANS</v>
      </c>
      <c r="O12" s="33">
        <f t="shared" si="2"/>
        <v>3</v>
      </c>
      <c r="P12" s="33" t="str">
        <f t="shared" si="3"/>
        <v/>
      </c>
      <c r="Q12" s="33">
        <f t="shared" si="4"/>
        <v>1000</v>
      </c>
    </row>
    <row r="13" spans="1:17" ht="15" customHeight="1" x14ac:dyDescent="0.25">
      <c r="A13" s="23">
        <v>4</v>
      </c>
      <c r="B13" s="23">
        <v>906</v>
      </c>
      <c r="C13" s="24" t="e">
        <f>IF(A13&gt;0,(VLOOKUP($A13,'[1]Engag Pre'!$A$10:$G$74,3,FALSE))," ")</f>
        <v>#N/A</v>
      </c>
      <c r="D13" s="25" t="str">
        <f>IF(B13&gt;0,(VLOOKUP($B13,'[1]Engag Min'!$A$10:$G$109,7,FALSE))," ")</f>
        <v>48782070008</v>
      </c>
      <c r="E13" s="26" t="str">
        <f>IF(B13&gt;0,(VLOOKUP($B13,'[1]Engag Min'!$A$10:$G$109,3,FALSE))," ")</f>
        <v>GUEGUEN</v>
      </c>
      <c r="F13" s="27" t="str">
        <f>IF(B13&gt;0,(VLOOKUP($B13,'[1]Engag Min'!$A$10:$G$109,4,FALSE))," ")</f>
        <v>Maelan</v>
      </c>
      <c r="G13" s="28" t="str">
        <f>IF(B13&gt;0,(VLOOKUP($B13,'[1]Engag Min'!$A$10:$G$109,5,FALSE))," ")</f>
        <v>OFF ROAD CYCLISTE D'EPONE</v>
      </c>
      <c r="H13" s="29" t="str">
        <f>IF(B13&gt;0,(VLOOKUP($B13,'[1]Engag Min'!$A$10:$G$109,6,FALSE))," ")</f>
        <v>Minime 1</v>
      </c>
      <c r="I13" s="30"/>
      <c r="J13" s="29" t="str">
        <f>IF(B13&gt;0,(VLOOKUP($B13,'[1]Engag Min'!$A$10:$I$109,9,FALSE))," ")</f>
        <v>H</v>
      </c>
      <c r="K13" s="37" t="str">
        <f t="shared" si="0"/>
        <v xml:space="preserve"> </v>
      </c>
      <c r="L13" s="31" t="str">
        <f>IF(COUNTIF($G$10:$G13,G13)&lt;2,$G13," ")</f>
        <v>OFF ROAD CYCLISTE D'EPONE</v>
      </c>
      <c r="M13" s="32">
        <f t="shared" si="1"/>
        <v>4</v>
      </c>
      <c r="N13" s="31" t="str">
        <f>IF(COUNTIF($G$10:$G13,G13)&lt;3,$G13," ")</f>
        <v>OFF ROAD CYCLISTE D'EPONE</v>
      </c>
      <c r="O13" s="33">
        <f t="shared" si="2"/>
        <v>4</v>
      </c>
      <c r="P13" s="33" t="str">
        <f t="shared" si="3"/>
        <v/>
      </c>
      <c r="Q13" s="33">
        <f t="shared" si="4"/>
        <v>1000</v>
      </c>
    </row>
    <row r="14" spans="1:17" ht="15" customHeight="1" x14ac:dyDescent="0.25">
      <c r="A14" s="23">
        <v>5</v>
      </c>
      <c r="B14" s="23">
        <v>903</v>
      </c>
      <c r="C14" s="24" t="e">
        <f>IF(A14&gt;0,(VLOOKUP($A14,'[1]Engag Pre'!$A$10:$G$74,3,FALSE))," ")</f>
        <v>#N/A</v>
      </c>
      <c r="D14" s="25" t="str">
        <f>IF(B14&gt;0,(VLOOKUP($B14,'[1]Engag Min'!$A$10:$G$109,7,FALSE))," ")</f>
        <v>48935070369</v>
      </c>
      <c r="E14" s="26" t="str">
        <f>IF(B14&gt;0,(VLOOKUP($B14,'[1]Engag Min'!$A$10:$G$109,3,FALSE))," ")</f>
        <v>LUSARDI</v>
      </c>
      <c r="F14" s="27" t="str">
        <f>IF(B14&gt;0,(VLOOKUP($B14,'[1]Engag Min'!$A$10:$G$109,4,FALSE))," ")</f>
        <v>Raphaël</v>
      </c>
      <c r="G14" s="28" t="str">
        <f>IF(B14&gt;0,(VLOOKUP($B14,'[1]Engag Min'!$A$10:$G$109,5,FALSE))," ")</f>
        <v>B.C. NOISY LE GRAND</v>
      </c>
      <c r="H14" s="29" t="str">
        <f>IF(B14&gt;0,(VLOOKUP($B14,'[1]Engag Min'!$A$10:$G$109,6,FALSE))," ")</f>
        <v>Minime 2</v>
      </c>
      <c r="I14" s="30"/>
      <c r="J14" s="29" t="str">
        <f>IF(B14&gt;0,(VLOOKUP($B14,'[1]Engag Min'!$A$10:$I$109,9,FALSE))," ")</f>
        <v>H</v>
      </c>
      <c r="K14" s="37" t="str">
        <f t="shared" si="0"/>
        <v xml:space="preserve"> </v>
      </c>
      <c r="L14" s="31" t="str">
        <f>IF(COUNTIF($G$10:$G14,G14)&lt;2,$G14," ")</f>
        <v>B.C. NOISY LE GRAND</v>
      </c>
      <c r="M14" s="32">
        <f t="shared" si="1"/>
        <v>5</v>
      </c>
      <c r="N14" s="31" t="str">
        <f>IF(COUNTIF($G$10:$G14,G14)&lt;3,$G14," ")</f>
        <v>B.C. NOISY LE GRAND</v>
      </c>
      <c r="O14" s="33">
        <f t="shared" si="2"/>
        <v>5</v>
      </c>
      <c r="P14" s="33" t="str">
        <f t="shared" si="3"/>
        <v/>
      </c>
      <c r="Q14" s="33">
        <f t="shared" si="4"/>
        <v>1000</v>
      </c>
    </row>
    <row r="15" spans="1:17" ht="15" customHeight="1" x14ac:dyDescent="0.25">
      <c r="A15" s="23">
        <v>6</v>
      </c>
      <c r="B15" s="23">
        <v>902</v>
      </c>
      <c r="C15" s="24" t="e">
        <f>IF(A15&gt;0,(VLOOKUP($A15,'[1]Engag Pre'!$A$10:$G$74,3,FALSE))," ")</f>
        <v>#N/A</v>
      </c>
      <c r="D15" s="25" t="str">
        <f>IF(B15&gt;0,(VLOOKUP($B15,'[1]Engag Min'!$A$10:$G$109,7,FALSE))," ")</f>
        <v>48935070207</v>
      </c>
      <c r="E15" s="26" t="str">
        <f>IF(B15&gt;0,(VLOOKUP($B15,'[1]Engag Min'!$A$10:$G$109,3,FALSE))," ")</f>
        <v>DE SALVO</v>
      </c>
      <c r="F15" s="27" t="str">
        <f>IF(B15&gt;0,(VLOOKUP($B15,'[1]Engag Min'!$A$10:$G$109,4,FALSE))," ")</f>
        <v>Mélanie</v>
      </c>
      <c r="G15" s="28" t="str">
        <f>IF(B15&gt;0,(VLOOKUP($B15,'[1]Engag Min'!$A$10:$G$109,5,FALSE))," ")</f>
        <v>B.C. NOISY LE GRAND</v>
      </c>
      <c r="H15" s="29" t="str">
        <f>IF(B15&gt;0,(VLOOKUP($B15,'[1]Engag Min'!$A$10:$G$109,6,FALSE))," ")</f>
        <v>Minime 1</v>
      </c>
      <c r="I15" s="30"/>
      <c r="J15" s="29" t="str">
        <f>IF(B15&gt;0,(VLOOKUP($B15,'[1]Engag Min'!$A$10:$I$109,9,FALSE))," ")</f>
        <v>D</v>
      </c>
      <c r="K15" s="37" t="str">
        <f t="shared" si="0"/>
        <v xml:space="preserve"> </v>
      </c>
      <c r="L15" s="31" t="str">
        <f>IF(COUNTIF($G$10:$G15,G15)&lt;2,$G15," ")</f>
        <v xml:space="preserve"> </v>
      </c>
      <c r="M15" s="32" t="str">
        <f t="shared" si="1"/>
        <v/>
      </c>
      <c r="N15" s="31" t="str">
        <f>IF(COUNTIF($G$10:$G15,G15)&lt;3,$G15," ")</f>
        <v>B.C. NOISY LE GRAND</v>
      </c>
      <c r="O15" s="33">
        <f t="shared" si="2"/>
        <v>6</v>
      </c>
      <c r="P15" s="33" t="str">
        <f t="shared" si="3"/>
        <v>B.C. NOISY LE GRAND</v>
      </c>
      <c r="Q15" s="33">
        <f t="shared" si="4"/>
        <v>6</v>
      </c>
    </row>
    <row r="16" spans="1:17" ht="15" customHeight="1" x14ac:dyDescent="0.25">
      <c r="A16" s="23">
        <v>7</v>
      </c>
      <c r="B16" s="23">
        <v>901</v>
      </c>
      <c r="C16" s="24" t="e">
        <f>IF(A16&gt;0,(VLOOKUP($A16,'[1]Engag Pre'!$A$10:$G$74,3,FALSE))," ")</f>
        <v>#N/A</v>
      </c>
      <c r="D16" s="25" t="str">
        <f>IF(B16&gt;0,(VLOOKUP($B16,'[1]Engag Min'!$A$10:$G$109,7,FALSE))," ")</f>
        <v>48771230069</v>
      </c>
      <c r="E16" s="26" t="str">
        <f>IF(B16&gt;0,(VLOOKUP($B16,'[1]Engag Min'!$A$10:$G$109,3,FALSE))," ")</f>
        <v>BRIARD</v>
      </c>
      <c r="F16" s="27" t="str">
        <f>IF(B16&gt;0,(VLOOKUP($B16,'[1]Engag Min'!$A$10:$G$109,4,FALSE))," ")</f>
        <v>Vincent</v>
      </c>
      <c r="G16" s="28" t="str">
        <f>IF(B16&gt;0,(VLOOKUP($B16,'[1]Engag Min'!$A$10:$G$109,5,FALSE))," ")</f>
        <v>VC SULPICIEN</v>
      </c>
      <c r="H16" s="29" t="str">
        <f>IF(B16&gt;0,(VLOOKUP($B16,'[1]Engag Min'!$A$10:$G$109,6,FALSE))," ")</f>
        <v>Minime 2</v>
      </c>
      <c r="I16" s="30"/>
      <c r="J16" s="29" t="str">
        <f>IF(B16&gt;0,(VLOOKUP($B16,'[1]Engag Min'!$A$10:$I$109,9,FALSE))," ")</f>
        <v>H</v>
      </c>
      <c r="K16" s="37" t="str">
        <f t="shared" si="0"/>
        <v xml:space="preserve"> </v>
      </c>
      <c r="L16" s="31" t="str">
        <f>IF(COUNTIF($G$10:$G16,G16)&lt;2,$G16," ")</f>
        <v>VC SULPICIEN</v>
      </c>
      <c r="M16" s="32">
        <f t="shared" si="1"/>
        <v>7</v>
      </c>
      <c r="N16" s="31" t="str">
        <f>IF(COUNTIF($G$10:$G16,G16)&lt;3,$G16," ")</f>
        <v>VC SULPICIEN</v>
      </c>
      <c r="O16" s="33">
        <f t="shared" si="2"/>
        <v>7</v>
      </c>
      <c r="P16" s="33" t="str">
        <f t="shared" si="3"/>
        <v/>
      </c>
      <c r="Q16" s="33">
        <f t="shared" si="4"/>
        <v>1000</v>
      </c>
    </row>
    <row r="17" spans="1:17" ht="15" customHeight="1" x14ac:dyDescent="0.25">
      <c r="A17" s="23">
        <v>8</v>
      </c>
      <c r="B17" s="23">
        <v>908</v>
      </c>
      <c r="C17" s="24" t="e">
        <f>IF(A17&gt;0,(VLOOKUP($A17,'[1]Engag Pre'!$A$10:$G$74,3,FALSE))," ")</f>
        <v>#N/A</v>
      </c>
      <c r="D17" s="25" t="str">
        <f>IF(B17&gt;0,(VLOOKUP($B17,'[1]Engag Min'!$A$10:$G$109,7,FALSE))," ")</f>
        <v>FFCT</v>
      </c>
      <c r="E17" s="26" t="str">
        <f>IF(B17&gt;0,(VLOOKUP($B17,'[1]Engag Min'!$A$10:$G$109,3,FALSE))," ")</f>
        <v>ROCCA de ARAUJO</v>
      </c>
      <c r="F17" s="27" t="str">
        <f>IF(B17&gt;0,(VLOOKUP($B17,'[1]Engag Min'!$A$10:$G$109,4,FALSE))," ")</f>
        <v>Enzo</v>
      </c>
      <c r="G17" s="28" t="str">
        <f>IF(B17&gt;0,(VLOOKUP($B17,'[1]Engag Min'!$A$10:$G$109,5,FALSE))," ")</f>
        <v>VC SULPICIEN</v>
      </c>
      <c r="H17" s="29" t="str">
        <f>IF(B17&gt;0,(VLOOKUP($B17,'[1]Engag Min'!$A$10:$G$109,6,FALSE))," ")</f>
        <v>Minime 2</v>
      </c>
      <c r="I17" s="30"/>
      <c r="J17" s="29" t="str">
        <f>IF(B17&gt;0,(VLOOKUP($B17,'[1]Engag Min'!$A$10:$I$109,9,FALSE))," ")</f>
        <v>H</v>
      </c>
      <c r="K17" s="37" t="str">
        <f t="shared" si="0"/>
        <v xml:space="preserve"> </v>
      </c>
      <c r="L17" s="31" t="str">
        <f>IF(COUNTIF($G$10:$G17,G17)&lt;2,$G17," ")</f>
        <v xml:space="preserve"> </v>
      </c>
      <c r="M17" s="32" t="str">
        <f t="shared" si="1"/>
        <v/>
      </c>
      <c r="N17" s="31" t="str">
        <f>IF(COUNTIF($G$10:$G17,G17)&lt;3,$G17," ")</f>
        <v>VC SULPICIEN</v>
      </c>
      <c r="O17" s="33">
        <f t="shared" si="2"/>
        <v>8</v>
      </c>
      <c r="P17" s="33" t="str">
        <f t="shared" si="3"/>
        <v>VC SULPICIEN</v>
      </c>
      <c r="Q17" s="33">
        <f t="shared" si="4"/>
        <v>8</v>
      </c>
    </row>
    <row r="18" spans="1:17" ht="15" customHeight="1" x14ac:dyDescent="0.25">
      <c r="A18" s="23">
        <v>9</v>
      </c>
      <c r="B18" s="23">
        <v>909</v>
      </c>
      <c r="C18" s="24" t="e">
        <f>IF(A18&gt;0,(VLOOKUP($A18,'[1]Engag Pre'!$A$10:$G$74,3,FALSE))," ")</f>
        <v>#N/A</v>
      </c>
      <c r="D18" s="25" t="str">
        <f>IF(B18&gt;0,(VLOOKUP($B18,'[1]Engag Min'!$A$10:$G$109,7,FALSE))," ")</f>
        <v>FFCT</v>
      </c>
      <c r="E18" s="26" t="str">
        <f>IF(B18&gt;0,(VLOOKUP($B18,'[1]Engag Min'!$A$10:$G$109,3,FALSE))," ")</f>
        <v>PILLAVOINE</v>
      </c>
      <c r="F18" s="27" t="str">
        <f>IF(B18&gt;0,(VLOOKUP($B18,'[1]Engag Min'!$A$10:$G$109,4,FALSE))," ")</f>
        <v>Johann</v>
      </c>
      <c r="G18" s="28" t="str">
        <f>IF(B18&gt;0,(VLOOKUP($B18,'[1]Engag Min'!$A$10:$G$109,5,FALSE))," ")</f>
        <v>VC SULPICIEN</v>
      </c>
      <c r="H18" s="29" t="str">
        <f>IF(B18&gt;0,(VLOOKUP($B18,'[1]Engag Min'!$A$10:$G$109,6,FALSE))," ")</f>
        <v>Minime 1</v>
      </c>
      <c r="I18" s="30" t="s">
        <v>36</v>
      </c>
      <c r="J18" s="29" t="str">
        <f>IF(B18&gt;0,(VLOOKUP($B18,'[1]Engag Min'!$A$10:$I$109,9,FALSE))," ")</f>
        <v>H</v>
      </c>
      <c r="K18" s="37" t="str">
        <f t="shared" si="0"/>
        <v xml:space="preserve"> </v>
      </c>
      <c r="L18" s="31" t="str">
        <f>IF(COUNTIF($G$10:$G18,G18)&lt;2,$G18," ")</f>
        <v xml:space="preserve"> </v>
      </c>
      <c r="M18" s="32" t="str">
        <f t="shared" si="1"/>
        <v/>
      </c>
      <c r="N18" s="31" t="str">
        <f>IF(COUNTIF($G$10:$G18,G18)&lt;3,$G18," ")</f>
        <v xml:space="preserve"> </v>
      </c>
      <c r="O18" s="33" t="str">
        <f t="shared" si="2"/>
        <v/>
      </c>
      <c r="P18" s="33" t="str">
        <f t="shared" si="3"/>
        <v/>
      </c>
      <c r="Q18" s="33">
        <f t="shared" si="4"/>
        <v>1000</v>
      </c>
    </row>
    <row r="19" spans="1:17" ht="15" customHeight="1" x14ac:dyDescent="0.25">
      <c r="A19" s="23">
        <v>10</v>
      </c>
      <c r="B19" s="23"/>
      <c r="C19" s="24" t="e">
        <f>IF(A19&gt;0,(VLOOKUP($A19,'[1]Engag Pre'!$A$10:$G$74,3,FALSE))," ")</f>
        <v>#N/A</v>
      </c>
      <c r="D19" s="25" t="str">
        <f>IF(B19&gt;0,(VLOOKUP($B19,'[1]Engag Min'!$A$10:$G$109,7,FALSE))," ")</f>
        <v xml:space="preserve"> </v>
      </c>
      <c r="E19" s="26" t="str">
        <f>IF(B19&gt;0,(VLOOKUP($B19,'[1]Engag Min'!$A$10:$G$109,3,FALSE))," ")</f>
        <v xml:space="preserve"> </v>
      </c>
      <c r="F19" s="27" t="str">
        <f>IF(B19&gt;0,(VLOOKUP($B19,'[1]Engag Min'!$A$10:$G$109,4,FALSE))," ")</f>
        <v xml:space="preserve"> </v>
      </c>
      <c r="G19" s="28" t="str">
        <f>IF(B19&gt;0,(VLOOKUP($B19,'[1]Engag Min'!$A$10:$G$109,5,FALSE))," ")</f>
        <v xml:space="preserve"> </v>
      </c>
      <c r="H19" s="29" t="str">
        <f>IF(B19&gt;0,(VLOOKUP($B19,'[1]Engag Min'!$A$10:$G$109,6,FALSE))," ")</f>
        <v xml:space="preserve"> </v>
      </c>
      <c r="I19" s="30"/>
      <c r="J19" s="29" t="str">
        <f>IF(B19&gt;0,(VLOOKUP($B19,'[1]Engag Min'!$A$10:$I$109,9,FALSE))," ")</f>
        <v xml:space="preserve"> </v>
      </c>
      <c r="K19" s="37" t="str">
        <f t="shared" si="0"/>
        <v xml:space="preserve"> </v>
      </c>
      <c r="L19" s="31" t="str">
        <f>IF(COUNTIF($G$10:$G19,G19)&lt;2,$G19," ")</f>
        <v xml:space="preserve"> </v>
      </c>
      <c r="M19" s="32">
        <f t="shared" si="1"/>
        <v>10</v>
      </c>
      <c r="N19" s="31" t="str">
        <f>IF(COUNTIF($G$10:$G19,G19)&lt;3,$G19," ")</f>
        <v xml:space="preserve"> </v>
      </c>
      <c r="O19" s="33">
        <f t="shared" si="2"/>
        <v>10</v>
      </c>
      <c r="P19" s="33" t="str">
        <f t="shared" si="3"/>
        <v/>
      </c>
      <c r="Q19" s="33">
        <f t="shared" si="4"/>
        <v>1000</v>
      </c>
    </row>
    <row r="20" spans="1:17" ht="15" customHeight="1" x14ac:dyDescent="0.25">
      <c r="A20" s="23">
        <v>11</v>
      </c>
      <c r="B20" s="23"/>
      <c r="C20" s="24" t="e">
        <f>IF(A20&gt;0,(VLOOKUP($A20,'[1]Engag Pre'!$A$10:$G$74,3,FALSE))," ")</f>
        <v>#N/A</v>
      </c>
      <c r="D20" s="25" t="str">
        <f>IF(B20&gt;0,(VLOOKUP($B20,'[1]Engag Min'!$A$10:$G$109,7,FALSE))," ")</f>
        <v xml:space="preserve"> </v>
      </c>
      <c r="E20" s="26" t="str">
        <f>IF(B20&gt;0,(VLOOKUP($B20,'[1]Engag Min'!$A$10:$G$109,3,FALSE))," ")</f>
        <v xml:space="preserve"> </v>
      </c>
      <c r="F20" s="27" t="str">
        <f>IF(B20&gt;0,(VLOOKUP($B20,'[1]Engag Min'!$A$10:$G$109,4,FALSE))," ")</f>
        <v xml:space="preserve"> </v>
      </c>
      <c r="G20" s="28" t="str">
        <f>IF(B20&gt;0,(VLOOKUP($B20,'[1]Engag Min'!$A$10:$G$109,5,FALSE))," ")</f>
        <v xml:space="preserve"> </v>
      </c>
      <c r="H20" s="29" t="str">
        <f>IF(B20&gt;0,(VLOOKUP($B20,'[1]Engag Min'!$A$10:$G$109,6,FALSE))," ")</f>
        <v xml:space="preserve"> </v>
      </c>
      <c r="I20" s="30"/>
      <c r="J20" s="29" t="str">
        <f>IF(B20&gt;0,(VLOOKUP($B20,'[1]Engag Min'!$A$10:$I$109,9,FALSE))," ")</f>
        <v xml:space="preserve"> </v>
      </c>
      <c r="K20" s="37" t="str">
        <f t="shared" si="0"/>
        <v xml:space="preserve"> </v>
      </c>
      <c r="L20" s="31" t="str">
        <f>IF(COUNTIF($G$10:$G20,G20)&lt;2,$G20," ")</f>
        <v xml:space="preserve"> </v>
      </c>
      <c r="M20" s="32">
        <f t="shared" si="1"/>
        <v>11</v>
      </c>
      <c r="N20" s="31" t="str">
        <f>IF(COUNTIF($G$10:$G20,G20)&lt;3,$G20," ")</f>
        <v xml:space="preserve"> </v>
      </c>
      <c r="O20" s="33">
        <f t="shared" si="2"/>
        <v>11</v>
      </c>
      <c r="P20" s="33" t="str">
        <f t="shared" si="3"/>
        <v/>
      </c>
      <c r="Q20" s="33">
        <f t="shared" si="4"/>
        <v>1000</v>
      </c>
    </row>
    <row r="21" spans="1:17" ht="15" customHeight="1" x14ac:dyDescent="0.25">
      <c r="A21" s="23">
        <v>12</v>
      </c>
      <c r="B21" s="23"/>
      <c r="C21" s="24" t="e">
        <f>IF(A21&gt;0,(VLOOKUP($A21,'[1]Engag Pre'!$A$10:$G$74,3,FALSE))," ")</f>
        <v>#N/A</v>
      </c>
      <c r="D21" s="25" t="str">
        <f>IF(B21&gt;0,(VLOOKUP($B21,'[1]Engag Min'!$A$10:$G$109,7,FALSE))," ")</f>
        <v xml:space="preserve"> </v>
      </c>
      <c r="E21" s="26" t="str">
        <f>IF(B21&gt;0,(VLOOKUP($B21,'[1]Engag Min'!$A$10:$G$109,3,FALSE))," ")</f>
        <v xml:space="preserve"> </v>
      </c>
      <c r="F21" s="27" t="str">
        <f>IF(B21&gt;0,(VLOOKUP($B21,'[1]Engag Min'!$A$10:$G$109,4,FALSE))," ")</f>
        <v xml:space="preserve"> </v>
      </c>
      <c r="G21" s="28" t="str">
        <f>IF(B21&gt;0,(VLOOKUP($B21,'[1]Engag Min'!$A$10:$G$109,5,FALSE))," ")</f>
        <v xml:space="preserve"> </v>
      </c>
      <c r="H21" s="29" t="str">
        <f>IF(B21&gt;0,(VLOOKUP($B21,'[1]Engag Min'!$A$10:$G$109,6,FALSE))," ")</f>
        <v xml:space="preserve"> </v>
      </c>
      <c r="I21" s="30"/>
      <c r="J21" s="29" t="str">
        <f>IF(B21&gt;0,(VLOOKUP($B21,'[1]Engag Min'!$A$10:$I$109,9,FALSE))," ")</f>
        <v xml:space="preserve"> </v>
      </c>
      <c r="K21" s="37" t="str">
        <f t="shared" si="0"/>
        <v xml:space="preserve"> </v>
      </c>
      <c r="L21" s="31" t="str">
        <f>IF(COUNTIF($G$10:$G21,G21)&lt;2,$G21," ")</f>
        <v xml:space="preserve"> </v>
      </c>
      <c r="M21" s="32">
        <f t="shared" si="1"/>
        <v>12</v>
      </c>
      <c r="N21" s="31" t="str">
        <f>IF(COUNTIF($G$10:$G21,G21)&lt;3,$G21," ")</f>
        <v xml:space="preserve"> </v>
      </c>
      <c r="O21" s="33">
        <f t="shared" si="2"/>
        <v>12</v>
      </c>
      <c r="P21" s="33" t="str">
        <f t="shared" si="3"/>
        <v/>
      </c>
      <c r="Q21" s="33">
        <f t="shared" si="4"/>
        <v>1000</v>
      </c>
    </row>
    <row r="22" spans="1:17" ht="15" customHeight="1" x14ac:dyDescent="0.25">
      <c r="A22" s="23">
        <v>13</v>
      </c>
      <c r="B22" s="23"/>
      <c r="C22" s="24" t="e">
        <f>IF(A22&gt;0,(VLOOKUP($A22,'[1]Engag Pre'!$A$10:$G$74,3,FALSE))," ")</f>
        <v>#N/A</v>
      </c>
      <c r="D22" s="25" t="str">
        <f>IF(B22&gt;0,(VLOOKUP($B22,'[1]Engag Min'!$A$10:$G$109,7,FALSE))," ")</f>
        <v xml:space="preserve"> </v>
      </c>
      <c r="E22" s="26" t="str">
        <f>IF(B22&gt;0,(VLOOKUP($B22,'[1]Engag Min'!$A$10:$G$109,3,FALSE))," ")</f>
        <v xml:space="preserve"> </v>
      </c>
      <c r="F22" s="27" t="str">
        <f>IF(B22&gt;0,(VLOOKUP($B22,'[1]Engag Min'!$A$10:$G$109,4,FALSE))," ")</f>
        <v xml:space="preserve"> </v>
      </c>
      <c r="G22" s="28" t="str">
        <f>IF(B22&gt;0,(VLOOKUP($B22,'[1]Engag Min'!$A$10:$G$109,5,FALSE))," ")</f>
        <v xml:space="preserve"> </v>
      </c>
      <c r="H22" s="29" t="str">
        <f>IF(B22&gt;0,(VLOOKUP($B22,'[1]Engag Min'!$A$10:$G$109,6,FALSE))," ")</f>
        <v xml:space="preserve"> </v>
      </c>
      <c r="I22" s="30"/>
      <c r="J22" s="29" t="str">
        <f>IF(B22&gt;0,(VLOOKUP($B22,'[1]Engag Min'!$A$10:$I$109,9,FALSE))," ")</f>
        <v xml:space="preserve"> </v>
      </c>
      <c r="K22" s="37" t="str">
        <f t="shared" si="0"/>
        <v xml:space="preserve"> </v>
      </c>
      <c r="L22" s="31" t="str">
        <f>IF(COUNTIF($G$10:$G22,G22)&lt;2,$G22," ")</f>
        <v xml:space="preserve"> </v>
      </c>
      <c r="M22" s="32">
        <f t="shared" si="1"/>
        <v>13</v>
      </c>
      <c r="N22" s="31" t="str">
        <f>IF(COUNTIF($G$10:$G22,G22)&lt;3,$G22," ")</f>
        <v xml:space="preserve"> </v>
      </c>
      <c r="O22" s="33">
        <f t="shared" si="2"/>
        <v>13</v>
      </c>
      <c r="P22" s="33" t="str">
        <f t="shared" si="3"/>
        <v/>
      </c>
      <c r="Q22" s="33">
        <f t="shared" si="4"/>
        <v>1000</v>
      </c>
    </row>
    <row r="23" spans="1:17" ht="15" customHeight="1" x14ac:dyDescent="0.25">
      <c r="A23" s="23">
        <v>14</v>
      </c>
      <c r="B23" s="23"/>
      <c r="C23" s="24" t="e">
        <f>IF(A23&gt;0,(VLOOKUP($A23,'[1]Engag Pre'!$A$10:$G$74,3,FALSE))," ")</f>
        <v>#N/A</v>
      </c>
      <c r="D23" s="25" t="str">
        <f>IF(B23&gt;0,(VLOOKUP($B23,'[1]Engag Min'!$A$10:$G$109,7,FALSE))," ")</f>
        <v xml:space="preserve"> </v>
      </c>
      <c r="E23" s="26" t="str">
        <f>IF(B23&gt;0,(VLOOKUP($B23,'[1]Engag Min'!$A$10:$G$109,3,FALSE))," ")</f>
        <v xml:space="preserve"> </v>
      </c>
      <c r="F23" s="27" t="str">
        <f>IF(B23&gt;0,(VLOOKUP($B23,'[1]Engag Min'!$A$10:$G$109,4,FALSE))," ")</f>
        <v xml:space="preserve"> </v>
      </c>
      <c r="G23" s="28" t="str">
        <f>IF(B23&gt;0,(VLOOKUP($B23,'[1]Engag Min'!$A$10:$G$109,5,FALSE))," ")</f>
        <v xml:space="preserve"> </v>
      </c>
      <c r="H23" s="29" t="str">
        <f>IF(B23&gt;0,(VLOOKUP($B23,'[1]Engag Min'!$A$10:$G$109,6,FALSE))," ")</f>
        <v xml:space="preserve"> </v>
      </c>
      <c r="I23" s="30"/>
      <c r="J23" s="29" t="str">
        <f>IF(B23&gt;0,(VLOOKUP($B23,'[1]Engag Min'!$A$10:$I$109,9,FALSE))," ")</f>
        <v xml:space="preserve"> </v>
      </c>
      <c r="K23" s="37" t="str">
        <f t="shared" si="0"/>
        <v xml:space="preserve"> </v>
      </c>
      <c r="L23" s="31" t="str">
        <f>IF(COUNTIF($G$10:$G23,G23)&lt;2,$G23," ")</f>
        <v xml:space="preserve"> </v>
      </c>
      <c r="M23" s="32">
        <f t="shared" si="1"/>
        <v>14</v>
      </c>
      <c r="N23" s="31" t="str">
        <f>IF(COUNTIF($G$10:$G23,G23)&lt;3,$G23," ")</f>
        <v xml:space="preserve"> </v>
      </c>
      <c r="O23" s="33">
        <f t="shared" si="2"/>
        <v>14</v>
      </c>
      <c r="P23" s="33" t="str">
        <f t="shared" si="3"/>
        <v/>
      </c>
      <c r="Q23" s="33">
        <f t="shared" si="4"/>
        <v>1000</v>
      </c>
    </row>
    <row r="24" spans="1:17" ht="15" customHeight="1" x14ac:dyDescent="0.25">
      <c r="A24" s="23">
        <v>15</v>
      </c>
      <c r="B24" s="23"/>
      <c r="C24" s="24" t="e">
        <f>IF(A24&gt;0,(VLOOKUP($A24,'[1]Engag Pre'!$A$10:$G$74,3,FALSE))," ")</f>
        <v>#N/A</v>
      </c>
      <c r="D24" s="25" t="str">
        <f>IF(B24&gt;0,(VLOOKUP($B24,'[1]Engag Min'!$A$10:$G$109,7,FALSE))," ")</f>
        <v xml:space="preserve"> </v>
      </c>
      <c r="E24" s="26" t="str">
        <f>IF(B24&gt;0,(VLOOKUP($B24,'[1]Engag Min'!$A$10:$G$109,3,FALSE))," ")</f>
        <v xml:space="preserve"> </v>
      </c>
      <c r="F24" s="27" t="str">
        <f>IF(B24&gt;0,(VLOOKUP($B24,'[1]Engag Min'!$A$10:$G$109,4,FALSE))," ")</f>
        <v xml:space="preserve"> </v>
      </c>
      <c r="G24" s="28" t="str">
        <f>IF(B24&gt;0,(VLOOKUP($B24,'[1]Engag Min'!$A$10:$G$109,5,FALSE))," ")</f>
        <v xml:space="preserve"> </v>
      </c>
      <c r="H24" s="29" t="str">
        <f>IF(B24&gt;0,(VLOOKUP($B24,'[1]Engag Min'!$A$10:$G$109,6,FALSE))," ")</f>
        <v xml:space="preserve"> </v>
      </c>
      <c r="I24" s="30"/>
      <c r="J24" s="29" t="str">
        <f>IF(B24&gt;0,(VLOOKUP($B24,'[1]Engag Min'!$A$10:$I$109,9,FALSE))," ")</f>
        <v xml:space="preserve"> </v>
      </c>
      <c r="K24" s="37" t="str">
        <f t="shared" si="0"/>
        <v xml:space="preserve"> </v>
      </c>
      <c r="L24" s="31" t="str">
        <f>IF(COUNTIF($G$10:$G24,G24)&lt;2,$G24," ")</f>
        <v xml:space="preserve"> </v>
      </c>
      <c r="M24" s="32">
        <f t="shared" si="1"/>
        <v>15</v>
      </c>
      <c r="N24" s="31" t="str">
        <f>IF(COUNTIF($G$10:$G24,G24)&lt;3,$G24," ")</f>
        <v xml:space="preserve"> </v>
      </c>
      <c r="O24" s="33">
        <f t="shared" si="2"/>
        <v>15</v>
      </c>
      <c r="P24" s="33" t="str">
        <f t="shared" si="3"/>
        <v/>
      </c>
      <c r="Q24" s="33">
        <f t="shared" si="4"/>
        <v>1000</v>
      </c>
    </row>
    <row r="25" spans="1:17" ht="15" customHeight="1" x14ac:dyDescent="0.25">
      <c r="A25" s="23">
        <v>16</v>
      </c>
      <c r="B25" s="23"/>
      <c r="C25" s="24" t="e">
        <f>IF(A25&gt;0,(VLOOKUP($A25,'[1]Engag Pre'!$A$10:$G$74,3,FALSE))," ")</f>
        <v>#N/A</v>
      </c>
      <c r="D25" s="25" t="str">
        <f>IF(B25&gt;0,(VLOOKUP($B25,'[1]Engag Min'!$A$10:$G$109,7,FALSE))," ")</f>
        <v xml:space="preserve"> </v>
      </c>
      <c r="E25" s="26" t="str">
        <f>IF(B25&gt;0,(VLOOKUP($B25,'[1]Engag Min'!$A$10:$G$109,3,FALSE))," ")</f>
        <v xml:space="preserve"> </v>
      </c>
      <c r="F25" s="27" t="str">
        <f>IF(B25&gt;0,(VLOOKUP($B25,'[1]Engag Min'!$A$10:$G$109,4,FALSE))," ")</f>
        <v xml:space="preserve"> </v>
      </c>
      <c r="G25" s="28" t="str">
        <f>IF(B25&gt;0,(VLOOKUP($B25,'[1]Engag Min'!$A$10:$G$109,5,FALSE))," ")</f>
        <v xml:space="preserve"> </v>
      </c>
      <c r="H25" s="29" t="str">
        <f>IF(B25&gt;0,(VLOOKUP($B25,'[1]Engag Min'!$A$10:$G$109,6,FALSE))," ")</f>
        <v xml:space="preserve"> </v>
      </c>
      <c r="I25" s="30"/>
      <c r="J25" s="29" t="str">
        <f>IF(B25&gt;0,(VLOOKUP($B25,'[1]Engag Min'!$A$10:$I$109,9,FALSE))," ")</f>
        <v xml:space="preserve"> </v>
      </c>
      <c r="K25" s="37" t="str">
        <f t="shared" si="0"/>
        <v xml:space="preserve"> </v>
      </c>
      <c r="L25" s="31" t="str">
        <f>IF(COUNTIF($G$10:$G25,G25)&lt;2,$G25," ")</f>
        <v xml:space="preserve"> </v>
      </c>
      <c r="M25" s="32">
        <f t="shared" si="1"/>
        <v>16</v>
      </c>
      <c r="N25" s="31" t="str">
        <f>IF(COUNTIF($G$10:$G25,G25)&lt;3,$G25," ")</f>
        <v xml:space="preserve"> </v>
      </c>
      <c r="O25" s="33">
        <f t="shared" si="2"/>
        <v>16</v>
      </c>
      <c r="P25" s="33" t="str">
        <f t="shared" si="3"/>
        <v/>
      </c>
      <c r="Q25" s="33">
        <f t="shared" si="4"/>
        <v>1000</v>
      </c>
    </row>
    <row r="26" spans="1:17" ht="15" customHeight="1" x14ac:dyDescent="0.25">
      <c r="A26" s="23">
        <v>17</v>
      </c>
      <c r="B26" s="23"/>
      <c r="C26" s="24" t="e">
        <f>IF(A26&gt;0,(VLOOKUP($A26,'[1]Engag Pre'!$A$10:$G$74,3,FALSE))," ")</f>
        <v>#N/A</v>
      </c>
      <c r="D26" s="25" t="str">
        <f>IF(B26&gt;0,(VLOOKUP($B26,'[1]Engag Min'!$A$10:$G$109,7,FALSE))," ")</f>
        <v xml:space="preserve"> </v>
      </c>
      <c r="E26" s="26" t="str">
        <f>IF(B26&gt;0,(VLOOKUP($B26,'[1]Engag Min'!$A$10:$G$109,3,FALSE))," ")</f>
        <v xml:space="preserve"> </v>
      </c>
      <c r="F26" s="27" t="str">
        <f>IF(B26&gt;0,(VLOOKUP($B26,'[1]Engag Min'!$A$10:$G$109,4,FALSE))," ")</f>
        <v xml:space="preserve"> </v>
      </c>
      <c r="G26" s="28" t="str">
        <f>IF(B26&gt;0,(VLOOKUP($B26,'[1]Engag Min'!$A$10:$G$109,5,FALSE))," ")</f>
        <v xml:space="preserve"> </v>
      </c>
      <c r="H26" s="29" t="str">
        <f>IF(B26&gt;0,(VLOOKUP($B26,'[1]Engag Min'!$A$10:$G$109,6,FALSE))," ")</f>
        <v xml:space="preserve"> </v>
      </c>
      <c r="I26" s="30"/>
      <c r="J26" s="29" t="str">
        <f>IF(B26&gt;0,(VLOOKUP($B26,'[1]Engag Min'!$A$10:$I$109,9,FALSE))," ")</f>
        <v xml:space="preserve"> </v>
      </c>
      <c r="K26" s="37" t="str">
        <f t="shared" si="0"/>
        <v xml:space="preserve"> </v>
      </c>
      <c r="L26" s="31" t="str">
        <f>IF(COUNTIF($G$10:$G26,G26)&lt;2,$G26," ")</f>
        <v xml:space="preserve"> </v>
      </c>
      <c r="M26" s="32">
        <f t="shared" si="1"/>
        <v>17</v>
      </c>
      <c r="N26" s="31" t="str">
        <f>IF(COUNTIF($G$10:$G26,G26)&lt;3,$G26," ")</f>
        <v xml:space="preserve"> </v>
      </c>
      <c r="O26" s="33">
        <f t="shared" si="2"/>
        <v>17</v>
      </c>
      <c r="P26" s="33" t="str">
        <f t="shared" si="3"/>
        <v/>
      </c>
      <c r="Q26" s="33">
        <f t="shared" si="4"/>
        <v>1000</v>
      </c>
    </row>
    <row r="27" spans="1:17" ht="15" customHeight="1" x14ac:dyDescent="0.25">
      <c r="A27" s="23">
        <v>18</v>
      </c>
      <c r="B27" s="23"/>
      <c r="C27" s="24" t="e">
        <f>IF(A27&gt;0,(VLOOKUP($A27,'[1]Engag Pre'!$A$10:$G$74,3,FALSE))," ")</f>
        <v>#N/A</v>
      </c>
      <c r="D27" s="25" t="str">
        <f>IF(B27&gt;0,(VLOOKUP($B27,'[1]Engag Min'!$A$10:$G$109,7,FALSE))," ")</f>
        <v xml:space="preserve"> </v>
      </c>
      <c r="E27" s="26" t="str">
        <f>IF(B27&gt;0,(VLOOKUP($B27,'[1]Engag Min'!$A$10:$G$109,3,FALSE))," ")</f>
        <v xml:space="preserve"> </v>
      </c>
      <c r="F27" s="27" t="str">
        <f>IF(B27&gt;0,(VLOOKUP($B27,'[1]Engag Min'!$A$10:$G$109,4,FALSE))," ")</f>
        <v xml:space="preserve"> </v>
      </c>
      <c r="G27" s="28" t="str">
        <f>IF(B27&gt;0,(VLOOKUP($B27,'[1]Engag Min'!$A$10:$G$109,5,FALSE))," ")</f>
        <v xml:space="preserve"> </v>
      </c>
      <c r="H27" s="29" t="str">
        <f>IF(B27&gt;0,(VLOOKUP($B27,'[1]Engag Min'!$A$10:$G$109,6,FALSE))," ")</f>
        <v xml:space="preserve"> </v>
      </c>
      <c r="I27" s="30"/>
      <c r="J27" s="29" t="str">
        <f>IF(B27&gt;0,(VLOOKUP($B27,'[1]Engag Min'!$A$10:$I$109,9,FALSE))," ")</f>
        <v xml:space="preserve"> </v>
      </c>
      <c r="K27" s="37" t="str">
        <f t="shared" si="0"/>
        <v xml:space="preserve"> </v>
      </c>
      <c r="L27" s="31" t="str">
        <f>IF(COUNTIF($G$10:$G27,G27)&lt;2,$G27," ")</f>
        <v xml:space="preserve"> </v>
      </c>
      <c r="M27" s="32">
        <f t="shared" si="1"/>
        <v>18</v>
      </c>
      <c r="N27" s="31" t="str">
        <f>IF(COUNTIF($G$10:$G27,G27)&lt;3,$G27," ")</f>
        <v xml:space="preserve"> </v>
      </c>
      <c r="O27" s="33">
        <f t="shared" si="2"/>
        <v>18</v>
      </c>
      <c r="P27" s="33" t="str">
        <f t="shared" si="3"/>
        <v/>
      </c>
      <c r="Q27" s="33">
        <f t="shared" si="4"/>
        <v>1000</v>
      </c>
    </row>
    <row r="28" spans="1:17" ht="15" customHeight="1" x14ac:dyDescent="0.25">
      <c r="A28" s="23">
        <v>19</v>
      </c>
      <c r="B28" s="23"/>
      <c r="C28" s="24" t="e">
        <f>IF(A28&gt;0,(VLOOKUP($A28,'[1]Engag Pre'!$A$10:$G$74,3,FALSE))," ")</f>
        <v>#N/A</v>
      </c>
      <c r="D28" s="25" t="str">
        <f>IF(B28&gt;0,(VLOOKUP($B28,'[1]Engag Min'!$A$10:$G$109,7,FALSE))," ")</f>
        <v xml:space="preserve"> </v>
      </c>
      <c r="E28" s="26" t="str">
        <f>IF(B28&gt;0,(VLOOKUP($B28,'[1]Engag Min'!$A$10:$G$109,3,FALSE))," ")</f>
        <v xml:space="preserve"> </v>
      </c>
      <c r="F28" s="27" t="str">
        <f>IF(B28&gt;0,(VLOOKUP($B28,'[1]Engag Min'!$A$10:$G$109,4,FALSE))," ")</f>
        <v xml:space="preserve"> </v>
      </c>
      <c r="G28" s="28" t="str">
        <f>IF(B28&gt;0,(VLOOKUP($B28,'[1]Engag Min'!$A$10:$G$109,5,FALSE))," ")</f>
        <v xml:space="preserve"> </v>
      </c>
      <c r="H28" s="29" t="str">
        <f>IF(B28&gt;0,(VLOOKUP($B28,'[1]Engag Min'!$A$10:$G$109,6,FALSE))," ")</f>
        <v xml:space="preserve"> </v>
      </c>
      <c r="I28" s="30"/>
      <c r="J28" s="29" t="str">
        <f>IF(B28&gt;0,(VLOOKUP($B28,'[1]Engag Min'!$A$10:$I$109,9,FALSE))," ")</f>
        <v xml:space="preserve"> </v>
      </c>
      <c r="K28" s="37" t="str">
        <f t="shared" si="0"/>
        <v xml:space="preserve"> </v>
      </c>
      <c r="L28" s="31" t="str">
        <f>IF(COUNTIF($G$10:$G28,G28)&lt;2,$G28," ")</f>
        <v xml:space="preserve"> </v>
      </c>
      <c r="M28" s="32">
        <f t="shared" si="1"/>
        <v>19</v>
      </c>
      <c r="N28" s="31" t="str">
        <f>IF(COUNTIF($G$10:$G28,G28)&lt;3,$G28," ")</f>
        <v xml:space="preserve"> </v>
      </c>
      <c r="O28" s="33">
        <f t="shared" si="2"/>
        <v>19</v>
      </c>
      <c r="P28" s="33" t="str">
        <f t="shared" si="3"/>
        <v/>
      </c>
      <c r="Q28" s="33">
        <f t="shared" si="4"/>
        <v>1000</v>
      </c>
    </row>
    <row r="29" spans="1:17" ht="15" customHeight="1" x14ac:dyDescent="0.25">
      <c r="A29" s="23">
        <v>20</v>
      </c>
      <c r="B29" s="23"/>
      <c r="C29" s="24" t="e">
        <f>IF(A29&gt;0,(VLOOKUP($A29,'[1]Engag Pre'!$A$10:$G$74,3,FALSE))," ")</f>
        <v>#N/A</v>
      </c>
      <c r="D29" s="25" t="str">
        <f>IF(B29&gt;0,(VLOOKUP($B29,'[1]Engag Min'!$A$10:$G$109,7,FALSE))," ")</f>
        <v xml:space="preserve"> </v>
      </c>
      <c r="E29" s="26" t="str">
        <f>IF(B29&gt;0,(VLOOKUP($B29,'[1]Engag Min'!$A$10:$G$109,3,FALSE))," ")</f>
        <v xml:space="preserve"> </v>
      </c>
      <c r="F29" s="27" t="str">
        <f>IF(B29&gt;0,(VLOOKUP($B29,'[1]Engag Min'!$A$10:$G$109,4,FALSE))," ")</f>
        <v xml:space="preserve"> </v>
      </c>
      <c r="G29" s="28" t="str">
        <f>IF(B29&gt;0,(VLOOKUP($B29,'[1]Engag Min'!$A$10:$G$109,5,FALSE))," ")</f>
        <v xml:space="preserve"> </v>
      </c>
      <c r="H29" s="29" t="str">
        <f>IF(B29&gt;0,(VLOOKUP($B29,'[1]Engag Min'!$A$10:$G$109,6,FALSE))," ")</f>
        <v xml:space="preserve"> </v>
      </c>
      <c r="I29" s="30"/>
      <c r="J29" s="29" t="str">
        <f>IF(B29&gt;0,(VLOOKUP($B29,'[1]Engag Min'!$A$10:$I$109,9,FALSE))," ")</f>
        <v xml:space="preserve"> </v>
      </c>
      <c r="K29" s="37" t="str">
        <f t="shared" si="0"/>
        <v xml:space="preserve"> </v>
      </c>
      <c r="L29" s="31" t="str">
        <f>IF(COUNTIF($G$10:$G29,G29)&lt;2,$G29," ")</f>
        <v xml:space="preserve"> </v>
      </c>
      <c r="M29" s="32">
        <f t="shared" si="1"/>
        <v>20</v>
      </c>
      <c r="N29" s="31" t="str">
        <f>IF(COUNTIF($G$10:$G29,G29)&lt;3,$G29," ")</f>
        <v xml:space="preserve"> </v>
      </c>
      <c r="O29" s="33">
        <f t="shared" si="2"/>
        <v>20</v>
      </c>
      <c r="P29" s="33" t="str">
        <f t="shared" si="3"/>
        <v/>
      </c>
      <c r="Q29" s="33">
        <f t="shared" si="4"/>
        <v>1000</v>
      </c>
    </row>
    <row r="30" spans="1:17" ht="15" customHeight="1" x14ac:dyDescent="0.25">
      <c r="A30" s="23">
        <v>21</v>
      </c>
      <c r="B30" s="23"/>
      <c r="C30" s="24" t="e">
        <f>IF(A30&gt;0,(VLOOKUP($A30,'[1]Engag Pre'!$A$10:$G$74,3,FALSE))," ")</f>
        <v>#N/A</v>
      </c>
      <c r="D30" s="25" t="str">
        <f>IF(B30&gt;0,(VLOOKUP($B30,'[1]Engag Min'!$A$10:$G$109,7,FALSE))," ")</f>
        <v xml:space="preserve"> </v>
      </c>
      <c r="E30" s="26" t="str">
        <f>IF(B30&gt;0,(VLOOKUP($B30,'[1]Engag Min'!$A$10:$G$109,3,FALSE))," ")</f>
        <v xml:space="preserve"> </v>
      </c>
      <c r="F30" s="27" t="str">
        <f>IF(B30&gt;0,(VLOOKUP($B30,'[1]Engag Min'!$A$10:$G$109,4,FALSE))," ")</f>
        <v xml:space="preserve"> </v>
      </c>
      <c r="G30" s="28" t="str">
        <f>IF(B30&gt;0,(VLOOKUP($B30,'[1]Engag Min'!$A$10:$G$109,5,FALSE))," ")</f>
        <v xml:space="preserve"> </v>
      </c>
      <c r="H30" s="29" t="str">
        <f>IF(B30&gt;0,(VLOOKUP($B30,'[1]Engag Min'!$A$10:$G$109,6,FALSE))," ")</f>
        <v xml:space="preserve"> </v>
      </c>
      <c r="I30" s="30"/>
      <c r="J30" s="29" t="str">
        <f>IF(B30&gt;0,(VLOOKUP($B30,'[1]Engag Min'!$A$10:$I$109,9,FALSE))," ")</f>
        <v xml:space="preserve"> </v>
      </c>
      <c r="K30" s="37" t="str">
        <f t="shared" si="0"/>
        <v xml:space="preserve"> </v>
      </c>
      <c r="L30" s="31" t="str">
        <f>IF(COUNTIF($G$10:$G30,G30)&lt;2,$G30," ")</f>
        <v xml:space="preserve"> </v>
      </c>
      <c r="M30" s="32">
        <f t="shared" si="1"/>
        <v>21</v>
      </c>
      <c r="N30" s="31" t="str">
        <f>IF(COUNTIF($G$10:$G30,G30)&lt;3,$G30," ")</f>
        <v xml:space="preserve"> </v>
      </c>
      <c r="O30" s="33">
        <f t="shared" si="2"/>
        <v>21</v>
      </c>
      <c r="P30" s="33" t="str">
        <f t="shared" si="3"/>
        <v/>
      </c>
      <c r="Q30" s="33">
        <f t="shared" si="4"/>
        <v>1000</v>
      </c>
    </row>
    <row r="31" spans="1:17" ht="15" customHeight="1" x14ac:dyDescent="0.25">
      <c r="A31" s="23">
        <v>22</v>
      </c>
      <c r="B31" s="23"/>
      <c r="C31" s="24" t="e">
        <f>IF(A31&gt;0,(VLOOKUP($A31,'[1]Engag Pre'!$A$10:$G$74,3,FALSE))," ")</f>
        <v>#N/A</v>
      </c>
      <c r="D31" s="25" t="str">
        <f>IF(B31&gt;0,(VLOOKUP($B31,'[1]Engag Min'!$A$10:$G$109,7,FALSE))," ")</f>
        <v xml:space="preserve"> </v>
      </c>
      <c r="E31" s="26" t="str">
        <f>IF(B31&gt;0,(VLOOKUP($B31,'[1]Engag Min'!$A$10:$G$109,3,FALSE))," ")</f>
        <v xml:space="preserve"> </v>
      </c>
      <c r="F31" s="27" t="str">
        <f>IF(B31&gt;0,(VLOOKUP($B31,'[1]Engag Min'!$A$10:$G$109,4,FALSE))," ")</f>
        <v xml:space="preserve"> </v>
      </c>
      <c r="G31" s="28" t="str">
        <f>IF(B31&gt;0,(VLOOKUP($B31,'[1]Engag Min'!$A$10:$G$109,5,FALSE))," ")</f>
        <v xml:space="preserve"> </v>
      </c>
      <c r="H31" s="29" t="str">
        <f>IF(B31&gt;0,(VLOOKUP($B31,'[1]Engag Min'!$A$10:$G$109,6,FALSE))," ")</f>
        <v xml:space="preserve"> </v>
      </c>
      <c r="I31" s="30"/>
      <c r="J31" s="29" t="str">
        <f>IF(B31&gt;0,(VLOOKUP($B31,'[1]Engag Min'!$A$10:$I$109,9,FALSE))," ")</f>
        <v xml:space="preserve"> </v>
      </c>
      <c r="K31" s="37" t="str">
        <f t="shared" si="0"/>
        <v xml:space="preserve"> </v>
      </c>
      <c r="L31" s="31" t="str">
        <f>IF(COUNTIF($G$10:$G31,G31)&lt;2,$G31," ")</f>
        <v xml:space="preserve"> </v>
      </c>
      <c r="M31" s="32">
        <f t="shared" si="1"/>
        <v>22</v>
      </c>
      <c r="N31" s="31" t="str">
        <f>IF(COUNTIF($G$10:$G31,G31)&lt;3,$G31," ")</f>
        <v xml:space="preserve"> </v>
      </c>
      <c r="O31" s="33">
        <f t="shared" si="2"/>
        <v>22</v>
      </c>
      <c r="P31" s="33" t="str">
        <f t="shared" si="3"/>
        <v/>
      </c>
      <c r="Q31" s="33">
        <f t="shared" si="4"/>
        <v>1000</v>
      </c>
    </row>
    <row r="32" spans="1:17" ht="15" customHeight="1" x14ac:dyDescent="0.25">
      <c r="A32" s="23">
        <v>23</v>
      </c>
      <c r="B32" s="23"/>
      <c r="C32" s="24" t="e">
        <f>IF(A32&gt;0,(VLOOKUP($A32,'[1]Engag Pre'!$A$10:$G$74,3,FALSE))," ")</f>
        <v>#N/A</v>
      </c>
      <c r="D32" s="25" t="str">
        <f>IF(B32&gt;0,(VLOOKUP($B32,'[1]Engag Min'!$A$10:$G$109,7,FALSE))," ")</f>
        <v xml:space="preserve"> </v>
      </c>
      <c r="E32" s="26" t="str">
        <f>IF(B32&gt;0,(VLOOKUP($B32,'[1]Engag Min'!$A$10:$G$109,3,FALSE))," ")</f>
        <v xml:space="preserve"> </v>
      </c>
      <c r="F32" s="27" t="str">
        <f>IF(B32&gt;0,(VLOOKUP($B32,'[1]Engag Min'!$A$10:$G$109,4,FALSE))," ")</f>
        <v xml:space="preserve"> </v>
      </c>
      <c r="G32" s="28" t="str">
        <f>IF(B32&gt;0,(VLOOKUP($B32,'[1]Engag Min'!$A$10:$G$109,5,FALSE))," ")</f>
        <v xml:space="preserve"> </v>
      </c>
      <c r="H32" s="29" t="str">
        <f>IF(B32&gt;0,(VLOOKUP($B32,'[1]Engag Min'!$A$10:$G$109,6,FALSE))," ")</f>
        <v xml:space="preserve"> </v>
      </c>
      <c r="I32" s="30"/>
      <c r="J32" s="29" t="str">
        <f>IF(B32&gt;0,(VLOOKUP($B32,'[1]Engag Min'!$A$10:$I$109,9,FALSE))," ")</f>
        <v xml:space="preserve"> </v>
      </c>
      <c r="K32" s="37" t="str">
        <f t="shared" si="0"/>
        <v xml:space="preserve"> </v>
      </c>
      <c r="L32" s="31" t="str">
        <f>IF(COUNTIF($G$10:$G32,G32)&lt;2,$G32," ")</f>
        <v xml:space="preserve"> </v>
      </c>
      <c r="M32" s="32">
        <f t="shared" si="1"/>
        <v>23</v>
      </c>
      <c r="N32" s="31" t="str">
        <f>IF(COUNTIF($G$10:$G32,G32)&lt;3,$G32," ")</f>
        <v xml:space="preserve"> </v>
      </c>
      <c r="O32" s="33">
        <f t="shared" si="2"/>
        <v>23</v>
      </c>
      <c r="P32" s="33" t="str">
        <f t="shared" si="3"/>
        <v/>
      </c>
      <c r="Q32" s="33">
        <f t="shared" si="4"/>
        <v>1000</v>
      </c>
    </row>
    <row r="33" spans="1:17" ht="15" customHeight="1" x14ac:dyDescent="0.25">
      <c r="A33" s="23">
        <v>24</v>
      </c>
      <c r="B33" s="23"/>
      <c r="C33" s="24" t="e">
        <f>IF(A33&gt;0,(VLOOKUP($A33,'[1]Engag Pre'!$A$10:$G$74,3,FALSE))," ")</f>
        <v>#N/A</v>
      </c>
      <c r="D33" s="25" t="str">
        <f>IF(B33&gt;0,(VLOOKUP($B33,'[1]Engag Min'!$A$10:$G$109,7,FALSE))," ")</f>
        <v xml:space="preserve"> </v>
      </c>
      <c r="E33" s="26" t="str">
        <f>IF(B33&gt;0,(VLOOKUP($B33,'[1]Engag Min'!$A$10:$G$109,3,FALSE))," ")</f>
        <v xml:space="preserve"> </v>
      </c>
      <c r="F33" s="27" t="str">
        <f>IF(B33&gt;0,(VLOOKUP($B33,'[1]Engag Min'!$A$10:$G$109,4,FALSE))," ")</f>
        <v xml:space="preserve"> </v>
      </c>
      <c r="G33" s="28" t="str">
        <f>IF(B33&gt;0,(VLOOKUP($B33,'[1]Engag Min'!$A$10:$G$109,5,FALSE))," ")</f>
        <v xml:space="preserve"> </v>
      </c>
      <c r="H33" s="29" t="str">
        <f>IF(B33&gt;0,(VLOOKUP($B33,'[1]Engag Min'!$A$10:$G$109,6,FALSE))," ")</f>
        <v xml:space="preserve"> </v>
      </c>
      <c r="I33" s="30"/>
      <c r="J33" s="29" t="str">
        <f>IF(B33&gt;0,(VLOOKUP($B33,'[1]Engag Min'!$A$10:$I$109,9,FALSE))," ")</f>
        <v xml:space="preserve"> </v>
      </c>
      <c r="K33" s="37" t="str">
        <f t="shared" si="0"/>
        <v xml:space="preserve"> </v>
      </c>
      <c r="L33" s="31" t="str">
        <f>IF(COUNTIF($G$10:$G33,G33)&lt;2,$G33," ")</f>
        <v xml:space="preserve"> </v>
      </c>
      <c r="M33" s="32">
        <f t="shared" si="1"/>
        <v>24</v>
      </c>
      <c r="N33" s="31" t="str">
        <f>IF(COUNTIF($G$10:$G33,G33)&lt;3,$G33," ")</f>
        <v xml:space="preserve"> </v>
      </c>
      <c r="O33" s="33">
        <f t="shared" si="2"/>
        <v>24</v>
      </c>
      <c r="P33" s="33" t="str">
        <f t="shared" si="3"/>
        <v/>
      </c>
      <c r="Q33" s="33">
        <f t="shared" si="4"/>
        <v>1000</v>
      </c>
    </row>
    <row r="34" spans="1:17" ht="15" customHeight="1" x14ac:dyDescent="0.25">
      <c r="A34" s="23">
        <v>25</v>
      </c>
      <c r="B34" s="23"/>
      <c r="C34" s="24" t="e">
        <f>IF(A34&gt;0,(VLOOKUP($A34,'[1]Engag Pre'!$A$10:$G$74,3,FALSE))," ")</f>
        <v>#N/A</v>
      </c>
      <c r="D34" s="25" t="str">
        <f>IF(B34&gt;0,(VLOOKUP($B34,'[1]Engag Min'!$A$10:$G$109,7,FALSE))," ")</f>
        <v xml:space="preserve"> </v>
      </c>
      <c r="E34" s="26" t="str">
        <f>IF(B34&gt;0,(VLOOKUP($B34,'[1]Engag Min'!$A$10:$G$109,3,FALSE))," ")</f>
        <v xml:space="preserve"> </v>
      </c>
      <c r="F34" s="27" t="str">
        <f>IF(B34&gt;0,(VLOOKUP($B34,'[1]Engag Min'!$A$10:$G$109,4,FALSE))," ")</f>
        <v xml:space="preserve"> </v>
      </c>
      <c r="G34" s="28" t="str">
        <f>IF(B34&gt;0,(VLOOKUP($B34,'[1]Engag Min'!$A$10:$G$109,5,FALSE))," ")</f>
        <v xml:space="preserve"> </v>
      </c>
      <c r="H34" s="29" t="str">
        <f>IF(B34&gt;0,(VLOOKUP($B34,'[1]Engag Min'!$A$10:$G$109,6,FALSE))," ")</f>
        <v xml:space="preserve"> </v>
      </c>
      <c r="I34" s="30"/>
      <c r="J34" s="29" t="str">
        <f>IF(B34&gt;0,(VLOOKUP($B34,'[1]Engag Min'!$A$10:$I$109,9,FALSE))," ")</f>
        <v xml:space="preserve"> </v>
      </c>
      <c r="K34" s="37" t="str">
        <f t="shared" si="0"/>
        <v xml:space="preserve"> </v>
      </c>
      <c r="L34" s="31" t="str">
        <f>IF(COUNTIF($G$10:$G34,G34)&lt;2,$G34," ")</f>
        <v xml:space="preserve"> </v>
      </c>
      <c r="M34" s="32">
        <f t="shared" si="1"/>
        <v>25</v>
      </c>
      <c r="N34" s="31" t="str">
        <f>IF(COUNTIF($G$10:$G34,G34)&lt;3,$G34," ")</f>
        <v xml:space="preserve"> </v>
      </c>
      <c r="O34" s="33">
        <f t="shared" si="2"/>
        <v>25</v>
      </c>
      <c r="P34" s="33" t="str">
        <f t="shared" si="3"/>
        <v/>
      </c>
      <c r="Q34" s="33">
        <f t="shared" si="4"/>
        <v>1000</v>
      </c>
    </row>
    <row r="35" spans="1:17" ht="15" customHeight="1" x14ac:dyDescent="0.25">
      <c r="A35" s="23">
        <v>26</v>
      </c>
      <c r="B35" s="23"/>
      <c r="C35" s="24" t="e">
        <f>IF(A35&gt;0,(VLOOKUP($A35,'[1]Engag Pre'!$A$10:$G$74,3,FALSE))," ")</f>
        <v>#N/A</v>
      </c>
      <c r="D35" s="25" t="str">
        <f>IF(B35&gt;0,(VLOOKUP($B35,'[1]Engag Min'!$A$10:$G$109,7,FALSE))," ")</f>
        <v xml:space="preserve"> </v>
      </c>
      <c r="E35" s="26" t="str">
        <f>IF(B35&gt;0,(VLOOKUP($B35,'[1]Engag Min'!$A$10:$G$109,3,FALSE))," ")</f>
        <v xml:space="preserve"> </v>
      </c>
      <c r="F35" s="27" t="str">
        <f>IF(B35&gt;0,(VLOOKUP($B35,'[1]Engag Min'!$A$10:$G$109,4,FALSE))," ")</f>
        <v xml:space="preserve"> </v>
      </c>
      <c r="G35" s="28" t="str">
        <f>IF(B35&gt;0,(VLOOKUP($B35,'[1]Engag Min'!$A$10:$G$109,5,FALSE))," ")</f>
        <v xml:space="preserve"> </v>
      </c>
      <c r="H35" s="29" t="str">
        <f>IF(B35&gt;0,(VLOOKUP($B35,'[1]Engag Min'!$A$10:$G$109,6,FALSE))," ")</f>
        <v xml:space="preserve"> </v>
      </c>
      <c r="I35" s="30"/>
      <c r="J35" s="29" t="str">
        <f>IF(B35&gt;0,(VLOOKUP($B35,'[1]Engag Min'!$A$10:$I$109,9,FALSE))," ")</f>
        <v xml:space="preserve"> </v>
      </c>
      <c r="K35" s="37" t="str">
        <f t="shared" si="0"/>
        <v xml:space="preserve"> </v>
      </c>
      <c r="L35" s="31" t="str">
        <f>IF(COUNTIF($G$10:$G35,G35)&lt;2,$G35," ")</f>
        <v xml:space="preserve"> </v>
      </c>
      <c r="M35" s="32">
        <f t="shared" si="1"/>
        <v>26</v>
      </c>
      <c r="N35" s="31" t="str">
        <f>IF(COUNTIF($G$10:$G35,G35)&lt;3,$G35," ")</f>
        <v xml:space="preserve"> </v>
      </c>
      <c r="O35" s="33">
        <f t="shared" si="2"/>
        <v>26</v>
      </c>
      <c r="P35" s="33" t="str">
        <f t="shared" si="3"/>
        <v/>
      </c>
      <c r="Q35" s="33">
        <f t="shared" si="4"/>
        <v>1000</v>
      </c>
    </row>
    <row r="36" spans="1:17" ht="15" customHeight="1" x14ac:dyDescent="0.25">
      <c r="A36" s="23">
        <v>27</v>
      </c>
      <c r="B36" s="23"/>
      <c r="C36" s="24" t="e">
        <f>IF(A36&gt;0,(VLOOKUP($A36,'[1]Engag Pre'!$A$10:$G$74,3,FALSE))," ")</f>
        <v>#N/A</v>
      </c>
      <c r="D36" s="25" t="str">
        <f>IF(B36&gt;0,(VLOOKUP($B36,'[1]Engag Min'!$A$10:$G$109,7,FALSE))," ")</f>
        <v xml:space="preserve"> </v>
      </c>
      <c r="E36" s="26" t="str">
        <f>IF(B36&gt;0,(VLOOKUP($B36,'[1]Engag Min'!$A$10:$G$109,3,FALSE))," ")</f>
        <v xml:space="preserve"> </v>
      </c>
      <c r="F36" s="27" t="str">
        <f>IF(B36&gt;0,(VLOOKUP($B36,'[1]Engag Min'!$A$10:$G$109,4,FALSE))," ")</f>
        <v xml:space="preserve"> </v>
      </c>
      <c r="G36" s="28" t="str">
        <f>IF(B36&gt;0,(VLOOKUP($B36,'[1]Engag Min'!$A$10:$G$109,5,FALSE))," ")</f>
        <v xml:space="preserve"> </v>
      </c>
      <c r="H36" s="29" t="str">
        <f>IF(B36&gt;0,(VLOOKUP($B36,'[1]Engag Min'!$A$10:$G$109,6,FALSE))," ")</f>
        <v xml:space="preserve"> </v>
      </c>
      <c r="I36" s="30"/>
      <c r="J36" s="29" t="str">
        <f>IF(B36&gt;0,(VLOOKUP($B36,'[1]Engag Min'!$A$10:$I$109,9,FALSE))," ")</f>
        <v xml:space="preserve"> </v>
      </c>
      <c r="K36" s="37" t="str">
        <f t="shared" si="0"/>
        <v xml:space="preserve"> </v>
      </c>
      <c r="L36" s="31" t="str">
        <f>IF(COUNTIF($G$10:$G36,G36)&lt;2,$G36," ")</f>
        <v xml:space="preserve"> </v>
      </c>
      <c r="M36" s="32">
        <f t="shared" si="1"/>
        <v>27</v>
      </c>
      <c r="N36" s="31" t="str">
        <f>IF(COUNTIF($G$10:$G36,G36)&lt;3,$G36," ")</f>
        <v xml:space="preserve"> </v>
      </c>
      <c r="O36" s="33">
        <f t="shared" si="2"/>
        <v>27</v>
      </c>
      <c r="P36" s="33" t="str">
        <f t="shared" si="3"/>
        <v/>
      </c>
      <c r="Q36" s="33">
        <f t="shared" si="4"/>
        <v>1000</v>
      </c>
    </row>
    <row r="37" spans="1:17" ht="15" customHeight="1" x14ac:dyDescent="0.25">
      <c r="A37" s="23">
        <v>28</v>
      </c>
      <c r="B37" s="23"/>
      <c r="C37" s="24" t="e">
        <f>IF(A37&gt;0,(VLOOKUP($A37,'[1]Engag Pre'!$A$10:$G$74,3,FALSE))," ")</f>
        <v>#N/A</v>
      </c>
      <c r="D37" s="25" t="str">
        <f>IF(B37&gt;0,(VLOOKUP($B37,'[1]Engag Min'!$A$10:$G$109,7,FALSE))," ")</f>
        <v xml:space="preserve"> </v>
      </c>
      <c r="E37" s="26" t="str">
        <f>IF(B37&gt;0,(VLOOKUP($B37,'[1]Engag Min'!$A$10:$G$109,3,FALSE))," ")</f>
        <v xml:space="preserve"> </v>
      </c>
      <c r="F37" s="27" t="str">
        <f>IF(B37&gt;0,(VLOOKUP($B37,'[1]Engag Min'!$A$10:$G$109,4,FALSE))," ")</f>
        <v xml:space="preserve"> </v>
      </c>
      <c r="G37" s="28" t="str">
        <f>IF(B37&gt;0,(VLOOKUP($B37,'[1]Engag Min'!$A$10:$G$109,5,FALSE))," ")</f>
        <v xml:space="preserve"> </v>
      </c>
      <c r="H37" s="29" t="str">
        <f>IF(B37&gt;0,(VLOOKUP($B37,'[1]Engag Min'!$A$10:$G$109,6,FALSE))," ")</f>
        <v xml:space="preserve"> </v>
      </c>
      <c r="I37" s="30"/>
      <c r="J37" s="29" t="str">
        <f>IF(B37&gt;0,(VLOOKUP($B37,'[1]Engag Min'!$A$10:$I$109,9,FALSE))," ")</f>
        <v xml:space="preserve"> </v>
      </c>
      <c r="K37" s="37" t="str">
        <f t="shared" si="0"/>
        <v xml:space="preserve"> </v>
      </c>
      <c r="L37" s="31" t="str">
        <f>IF(COUNTIF($G$10:$G37,G37)&lt;2,$G37," ")</f>
        <v xml:space="preserve"> </v>
      </c>
      <c r="M37" s="32">
        <f t="shared" si="1"/>
        <v>28</v>
      </c>
      <c r="N37" s="31" t="str">
        <f>IF(COUNTIF($G$10:$G37,G37)&lt;3,$G37," ")</f>
        <v xml:space="preserve"> </v>
      </c>
      <c r="O37" s="33">
        <f t="shared" si="2"/>
        <v>28</v>
      </c>
      <c r="P37" s="33" t="str">
        <f t="shared" si="3"/>
        <v/>
      </c>
      <c r="Q37" s="33">
        <f t="shared" si="4"/>
        <v>1000</v>
      </c>
    </row>
    <row r="38" spans="1:17" ht="15" customHeight="1" x14ac:dyDescent="0.25">
      <c r="A38" s="23">
        <v>29</v>
      </c>
      <c r="B38" s="23"/>
      <c r="C38" s="24" t="e">
        <f>IF(A38&gt;0,(VLOOKUP($A38,'[1]Engag Pre'!$A$10:$G$74,3,FALSE))," ")</f>
        <v>#N/A</v>
      </c>
      <c r="D38" s="25" t="str">
        <f>IF(B38&gt;0,(VLOOKUP($B38,'[1]Engag Min'!$A$10:$G$109,7,FALSE))," ")</f>
        <v xml:space="preserve"> </v>
      </c>
      <c r="E38" s="26" t="str">
        <f>IF(B38&gt;0,(VLOOKUP($B38,'[1]Engag Min'!$A$10:$G$109,3,FALSE))," ")</f>
        <v xml:space="preserve"> </v>
      </c>
      <c r="F38" s="27" t="str">
        <f>IF(B38&gt;0,(VLOOKUP($B38,'[1]Engag Min'!$A$10:$G$109,4,FALSE))," ")</f>
        <v xml:space="preserve"> </v>
      </c>
      <c r="G38" s="28" t="str">
        <f>IF(B38&gt;0,(VLOOKUP($B38,'[1]Engag Min'!$A$10:$G$109,5,FALSE))," ")</f>
        <v xml:space="preserve"> </v>
      </c>
      <c r="H38" s="29" t="str">
        <f>IF(B38&gt;0,(VLOOKUP($B38,'[1]Engag Min'!$A$10:$G$109,6,FALSE))," ")</f>
        <v xml:space="preserve"> </v>
      </c>
      <c r="I38" s="30"/>
      <c r="J38" s="29" t="str">
        <f>IF(B38&gt;0,(VLOOKUP($B38,'[1]Engag Min'!$A$10:$I$109,9,FALSE))," ")</f>
        <v xml:space="preserve"> </v>
      </c>
      <c r="K38" s="37" t="str">
        <f t="shared" si="0"/>
        <v xml:space="preserve"> </v>
      </c>
      <c r="L38" s="31" t="str">
        <f>IF(COUNTIF($G$10:$G38,G38)&lt;2,$G38," ")</f>
        <v xml:space="preserve"> </v>
      </c>
      <c r="M38" s="32">
        <f t="shared" si="1"/>
        <v>29</v>
      </c>
      <c r="N38" s="31" t="str">
        <f>IF(COUNTIF($G$10:$G38,G38)&lt;3,$G38," ")</f>
        <v xml:space="preserve"> </v>
      </c>
      <c r="O38" s="33">
        <f t="shared" si="2"/>
        <v>29</v>
      </c>
      <c r="P38" s="33" t="str">
        <f t="shared" si="3"/>
        <v/>
      </c>
      <c r="Q38" s="33">
        <f t="shared" si="4"/>
        <v>1000</v>
      </c>
    </row>
    <row r="39" spans="1:17" ht="15" customHeight="1" x14ac:dyDescent="0.25">
      <c r="A39" s="23">
        <v>30</v>
      </c>
      <c r="B39" s="23"/>
      <c r="C39" s="24" t="e">
        <f>IF(A39&gt;0,(VLOOKUP($A39,'[1]Engag Pre'!$A$10:$G$74,3,FALSE))," ")</f>
        <v>#N/A</v>
      </c>
      <c r="D39" s="25" t="str">
        <f>IF(B39&gt;0,(VLOOKUP($B39,'[1]Engag Min'!$A$10:$G$109,7,FALSE))," ")</f>
        <v xml:space="preserve"> </v>
      </c>
      <c r="E39" s="26" t="str">
        <f>IF(B39&gt;0,(VLOOKUP($B39,'[1]Engag Min'!$A$10:$G$109,3,FALSE))," ")</f>
        <v xml:space="preserve"> </v>
      </c>
      <c r="F39" s="27" t="str">
        <f>IF(B39&gt;0,(VLOOKUP($B39,'[1]Engag Min'!$A$10:$G$109,4,FALSE))," ")</f>
        <v xml:space="preserve"> </v>
      </c>
      <c r="G39" s="28" t="str">
        <f>IF(B39&gt;0,(VLOOKUP($B39,'[1]Engag Min'!$A$10:$G$109,5,FALSE))," ")</f>
        <v xml:space="preserve"> </v>
      </c>
      <c r="H39" s="29" t="str">
        <f>IF(B39&gt;0,(VLOOKUP($B39,'[1]Engag Min'!$A$10:$G$109,6,FALSE))," ")</f>
        <v xml:space="preserve"> </v>
      </c>
      <c r="I39" s="30"/>
      <c r="J39" s="29" t="str">
        <f>IF(B39&gt;0,(VLOOKUP($B39,'[1]Engag Min'!$A$10:$I$109,9,FALSE))," ")</f>
        <v xml:space="preserve"> </v>
      </c>
      <c r="K39" s="37" t="str">
        <f t="shared" si="0"/>
        <v xml:space="preserve"> </v>
      </c>
      <c r="L39" s="31" t="str">
        <f>IF(COUNTIF($G$10:$G39,G39)&lt;2,$G39," ")</f>
        <v xml:space="preserve"> </v>
      </c>
      <c r="M39" s="32">
        <f t="shared" si="1"/>
        <v>30</v>
      </c>
      <c r="N39" s="31" t="str">
        <f>IF(COUNTIF($G$10:$G39,G39)&lt;3,$G39," ")</f>
        <v xml:space="preserve"> </v>
      </c>
      <c r="O39" s="33">
        <f t="shared" si="2"/>
        <v>30</v>
      </c>
      <c r="P39" s="33" t="str">
        <f t="shared" si="3"/>
        <v/>
      </c>
      <c r="Q39" s="33">
        <f t="shared" si="4"/>
        <v>1000</v>
      </c>
    </row>
    <row r="40" spans="1:17" ht="15" customHeight="1" x14ac:dyDescent="0.25">
      <c r="A40" s="23">
        <v>31</v>
      </c>
      <c r="B40" s="23"/>
      <c r="C40" s="24" t="e">
        <f>IF(A40&gt;0,(VLOOKUP($A40,'[1]Engag Pre'!$A$10:$G$74,3,FALSE))," ")</f>
        <v>#N/A</v>
      </c>
      <c r="D40" s="25" t="str">
        <f>IF(B40&gt;0,(VLOOKUP($B40,'[1]Engag Min'!$A$10:$G$109,7,FALSE))," ")</f>
        <v xml:space="preserve"> </v>
      </c>
      <c r="E40" s="26" t="str">
        <f>IF(B40&gt;0,(VLOOKUP($B40,'[1]Engag Min'!$A$10:$G$109,3,FALSE))," ")</f>
        <v xml:space="preserve"> </v>
      </c>
      <c r="F40" s="27" t="str">
        <f>IF(B40&gt;0,(VLOOKUP($B40,'[1]Engag Min'!$A$10:$G$109,4,FALSE))," ")</f>
        <v xml:space="preserve"> </v>
      </c>
      <c r="G40" s="28" t="str">
        <f>IF(B40&gt;0,(VLOOKUP($B40,'[1]Engag Min'!$A$10:$G$109,5,FALSE))," ")</f>
        <v xml:space="preserve"> </v>
      </c>
      <c r="H40" s="29" t="str">
        <f>IF(B40&gt;0,(VLOOKUP($B40,'[1]Engag Min'!$A$10:$G$109,6,FALSE))," ")</f>
        <v xml:space="preserve"> </v>
      </c>
      <c r="I40" s="30"/>
      <c r="J40" s="29" t="str">
        <f>IF(B40&gt;0,(VLOOKUP($B40,'[1]Engag Min'!$A$10:$I$109,9,FALSE))," ")</f>
        <v xml:space="preserve"> </v>
      </c>
      <c r="K40" s="37" t="str">
        <f t="shared" si="0"/>
        <v xml:space="preserve"> </v>
      </c>
      <c r="L40" s="31" t="str">
        <f>IF(COUNTIF($G$10:$G40,G40)&lt;2,$G40," ")</f>
        <v xml:space="preserve"> </v>
      </c>
      <c r="M40" s="32">
        <f t="shared" si="1"/>
        <v>31</v>
      </c>
      <c r="N40" s="31" t="str">
        <f>IF(COUNTIF($G$10:$G40,G40)&lt;3,$G40," ")</f>
        <v xml:space="preserve"> </v>
      </c>
      <c r="O40" s="33">
        <f t="shared" si="2"/>
        <v>31</v>
      </c>
      <c r="P40" s="33" t="str">
        <f t="shared" si="3"/>
        <v/>
      </c>
      <c r="Q40" s="33">
        <f t="shared" si="4"/>
        <v>1000</v>
      </c>
    </row>
    <row r="41" spans="1:17" ht="15" customHeight="1" x14ac:dyDescent="0.25">
      <c r="A41" s="23">
        <v>32</v>
      </c>
      <c r="B41" s="23"/>
      <c r="C41" s="24" t="e">
        <f>IF(A41&gt;0,(VLOOKUP($A41,'[1]Engag Pre'!$A$10:$G$74,3,FALSE))," ")</f>
        <v>#N/A</v>
      </c>
      <c r="D41" s="25" t="str">
        <f>IF(B41&gt;0,(VLOOKUP($B41,'[1]Engag Min'!$A$10:$G$109,7,FALSE))," ")</f>
        <v xml:space="preserve"> </v>
      </c>
      <c r="E41" s="26" t="str">
        <f>IF(B41&gt;0,(VLOOKUP($B41,'[1]Engag Min'!$A$10:$G$109,3,FALSE))," ")</f>
        <v xml:space="preserve"> </v>
      </c>
      <c r="F41" s="27" t="str">
        <f>IF(B41&gt;0,(VLOOKUP($B41,'[1]Engag Min'!$A$10:$G$109,4,FALSE))," ")</f>
        <v xml:space="preserve"> </v>
      </c>
      <c r="G41" s="28" t="str">
        <f>IF(B41&gt;0,(VLOOKUP($B41,'[1]Engag Min'!$A$10:$G$109,5,FALSE))," ")</f>
        <v xml:space="preserve"> </v>
      </c>
      <c r="H41" s="29" t="str">
        <f>IF(B41&gt;0,(VLOOKUP($B41,'[1]Engag Min'!$A$10:$G$109,6,FALSE))," ")</f>
        <v xml:space="preserve"> </v>
      </c>
      <c r="I41" s="30"/>
      <c r="J41" s="29" t="str">
        <f>IF(B41&gt;0,(VLOOKUP($B41,'[1]Engag Min'!$A$10:$I$109,9,FALSE))," ")</f>
        <v xml:space="preserve"> </v>
      </c>
      <c r="K41" s="37" t="str">
        <f t="shared" si="0"/>
        <v xml:space="preserve"> </v>
      </c>
      <c r="L41" s="31" t="str">
        <f>IF(COUNTIF($G$10:$G41,G41)&lt;2,$G41," ")</f>
        <v xml:space="preserve"> </v>
      </c>
      <c r="M41" s="32">
        <f t="shared" si="1"/>
        <v>32</v>
      </c>
      <c r="N41" s="31" t="str">
        <f>IF(COUNTIF($G$10:$G41,G41)&lt;3,$G41," ")</f>
        <v xml:space="preserve"> </v>
      </c>
      <c r="O41" s="33">
        <f t="shared" si="2"/>
        <v>32</v>
      </c>
      <c r="P41" s="33" t="str">
        <f t="shared" si="3"/>
        <v/>
      </c>
      <c r="Q41" s="33">
        <f t="shared" si="4"/>
        <v>1000</v>
      </c>
    </row>
    <row r="42" spans="1:17" ht="15" customHeight="1" x14ac:dyDescent="0.25">
      <c r="A42" s="23">
        <v>33</v>
      </c>
      <c r="B42" s="23"/>
      <c r="C42" s="24" t="e">
        <f>IF(A42&gt;0,(VLOOKUP($A42,'[1]Engag Pre'!$A$10:$G$74,3,FALSE))," ")</f>
        <v>#N/A</v>
      </c>
      <c r="D42" s="25" t="str">
        <f>IF(B42&gt;0,(VLOOKUP($B42,'[1]Engag Min'!$A$10:$G$109,7,FALSE))," ")</f>
        <v xml:space="preserve"> </v>
      </c>
      <c r="E42" s="26" t="str">
        <f>IF(B42&gt;0,(VLOOKUP($B42,'[1]Engag Min'!$A$10:$G$109,3,FALSE))," ")</f>
        <v xml:space="preserve"> </v>
      </c>
      <c r="F42" s="27" t="str">
        <f>IF(B42&gt;0,(VLOOKUP($B42,'[1]Engag Min'!$A$10:$G$109,4,FALSE))," ")</f>
        <v xml:space="preserve"> </v>
      </c>
      <c r="G42" s="28" t="str">
        <f>IF(B42&gt;0,(VLOOKUP($B42,'[1]Engag Min'!$A$10:$G$109,5,FALSE))," ")</f>
        <v xml:space="preserve"> </v>
      </c>
      <c r="H42" s="29" t="str">
        <f>IF(B42&gt;0,(VLOOKUP($B42,'[1]Engag Min'!$A$10:$G$109,6,FALSE))," ")</f>
        <v xml:space="preserve"> </v>
      </c>
      <c r="I42" s="30"/>
      <c r="J42" s="29" t="str">
        <f>IF(B42&gt;0,(VLOOKUP($B42,'[1]Engag Min'!$A$10:$I$109,9,FALSE))," ")</f>
        <v xml:space="preserve"> </v>
      </c>
      <c r="K42" s="37" t="str">
        <f t="shared" si="0"/>
        <v xml:space="preserve"> </v>
      </c>
      <c r="L42" s="31" t="str">
        <f>IF(COUNTIF($G$10:$G42,G42)&lt;2,$G42," ")</f>
        <v xml:space="preserve"> </v>
      </c>
      <c r="M42" s="32">
        <f t="shared" si="1"/>
        <v>33</v>
      </c>
      <c r="N42" s="31" t="str">
        <f>IF(COUNTIF($G$10:$G42,G42)&lt;3,$G42," ")</f>
        <v xml:space="preserve"> </v>
      </c>
      <c r="O42" s="33">
        <f t="shared" si="2"/>
        <v>33</v>
      </c>
      <c r="P42" s="33" t="str">
        <f t="shared" si="3"/>
        <v/>
      </c>
      <c r="Q42" s="33">
        <f t="shared" si="4"/>
        <v>1000</v>
      </c>
    </row>
    <row r="43" spans="1:17" ht="15" customHeight="1" x14ac:dyDescent="0.25">
      <c r="A43" s="23">
        <v>34</v>
      </c>
      <c r="B43" s="23"/>
      <c r="C43" s="24" t="e">
        <f>IF(A43&gt;0,(VLOOKUP($A43,'[1]Engag Pre'!$A$10:$G$74,3,FALSE))," ")</f>
        <v>#N/A</v>
      </c>
      <c r="D43" s="25" t="str">
        <f>IF(B43&gt;0,(VLOOKUP($B43,'[1]Engag Min'!$A$10:$G$109,7,FALSE))," ")</f>
        <v xml:space="preserve"> </v>
      </c>
      <c r="E43" s="26" t="str">
        <f>IF(B43&gt;0,(VLOOKUP($B43,'[1]Engag Min'!$A$10:$G$109,3,FALSE))," ")</f>
        <v xml:space="preserve"> </v>
      </c>
      <c r="F43" s="27" t="str">
        <f>IF(B43&gt;0,(VLOOKUP($B43,'[1]Engag Min'!$A$10:$G$109,4,FALSE))," ")</f>
        <v xml:space="preserve"> </v>
      </c>
      <c r="G43" s="28" t="str">
        <f>IF(B43&gt;0,(VLOOKUP($B43,'[1]Engag Min'!$A$10:$G$109,5,FALSE))," ")</f>
        <v xml:space="preserve"> </v>
      </c>
      <c r="H43" s="29" t="str">
        <f>IF(B43&gt;0,(VLOOKUP($B43,'[1]Engag Min'!$A$10:$G$109,6,FALSE))," ")</f>
        <v xml:space="preserve"> </v>
      </c>
      <c r="I43" s="30"/>
      <c r="J43" s="29" t="str">
        <f>IF(B43&gt;0,(VLOOKUP($B43,'[1]Engag Min'!$A$10:$I$109,9,FALSE))," ")</f>
        <v xml:space="preserve"> </v>
      </c>
      <c r="K43" s="37" t="str">
        <f t="shared" si="0"/>
        <v xml:space="preserve"> </v>
      </c>
      <c r="L43" s="31" t="str">
        <f>IF(COUNTIF($G$10:$G43,G43)&lt;2,$G43," ")</f>
        <v xml:space="preserve"> </v>
      </c>
      <c r="M43" s="32">
        <f t="shared" si="1"/>
        <v>34</v>
      </c>
      <c r="N43" s="31" t="str">
        <f>IF(COUNTIF($G$10:$G43,G43)&lt;3,$G43," ")</f>
        <v xml:space="preserve"> </v>
      </c>
      <c r="O43" s="33">
        <f t="shared" si="2"/>
        <v>34</v>
      </c>
      <c r="P43" s="33" t="str">
        <f t="shared" si="3"/>
        <v/>
      </c>
      <c r="Q43" s="33">
        <f t="shared" si="4"/>
        <v>1000</v>
      </c>
    </row>
    <row r="44" spans="1:17" ht="15" customHeight="1" x14ac:dyDescent="0.25">
      <c r="A44" s="23">
        <v>35</v>
      </c>
      <c r="B44" s="23"/>
      <c r="C44" s="24" t="e">
        <f>IF(A44&gt;0,(VLOOKUP($A44,'[1]Engag Pre'!$A$10:$G$74,3,FALSE))," ")</f>
        <v>#N/A</v>
      </c>
      <c r="D44" s="25" t="str">
        <f>IF(B44&gt;0,(VLOOKUP($B44,'[1]Engag Min'!$A$10:$G$109,7,FALSE))," ")</f>
        <v xml:space="preserve"> </v>
      </c>
      <c r="E44" s="26" t="str">
        <f>IF(B44&gt;0,(VLOOKUP($B44,'[1]Engag Min'!$A$10:$G$109,3,FALSE))," ")</f>
        <v xml:space="preserve"> </v>
      </c>
      <c r="F44" s="27" t="str">
        <f>IF(B44&gt;0,(VLOOKUP($B44,'[1]Engag Min'!$A$10:$G$109,4,FALSE))," ")</f>
        <v xml:space="preserve"> </v>
      </c>
      <c r="G44" s="28" t="str">
        <f>IF(B44&gt;0,(VLOOKUP($B44,'[1]Engag Min'!$A$10:$G$109,5,FALSE))," ")</f>
        <v xml:space="preserve"> </v>
      </c>
      <c r="H44" s="29" t="str">
        <f>IF(B44&gt;0,(VLOOKUP($B44,'[1]Engag Min'!$A$10:$G$109,6,FALSE))," ")</f>
        <v xml:space="preserve"> </v>
      </c>
      <c r="I44" s="30"/>
      <c r="J44" s="29" t="str">
        <f>IF(B44&gt;0,(VLOOKUP($B44,'[1]Engag Min'!$A$10:$I$109,9,FALSE))," ")</f>
        <v xml:space="preserve"> </v>
      </c>
      <c r="K44" s="37" t="str">
        <f t="shared" si="0"/>
        <v xml:space="preserve"> </v>
      </c>
      <c r="L44" s="31" t="str">
        <f>IF(COUNTIF($G$10:$G44,G44)&lt;2,$G44," ")</f>
        <v xml:space="preserve"> </v>
      </c>
      <c r="M44" s="32">
        <f t="shared" si="1"/>
        <v>35</v>
      </c>
      <c r="N44" s="31" t="str">
        <f>IF(COUNTIF($G$10:$G44,G44)&lt;3,$G44," ")</f>
        <v xml:space="preserve"> </v>
      </c>
      <c r="O44" s="33">
        <f t="shared" si="2"/>
        <v>35</v>
      </c>
      <c r="P44" s="33" t="str">
        <f t="shared" si="3"/>
        <v/>
      </c>
      <c r="Q44" s="33">
        <f t="shared" si="4"/>
        <v>1000</v>
      </c>
    </row>
    <row r="45" spans="1:17" ht="15" customHeight="1" x14ac:dyDescent="0.25">
      <c r="A45" s="23">
        <v>36</v>
      </c>
      <c r="B45" s="23"/>
      <c r="C45" s="24" t="e">
        <f>IF(A45&gt;0,(VLOOKUP($A45,'[1]Engag Pre'!$A$10:$G$74,3,FALSE))," ")</f>
        <v>#N/A</v>
      </c>
      <c r="D45" s="25" t="str">
        <f>IF(B45&gt;0,(VLOOKUP($B45,'[1]Engag Min'!$A$10:$G$109,7,FALSE))," ")</f>
        <v xml:space="preserve"> </v>
      </c>
      <c r="E45" s="26" t="str">
        <f>IF(B45&gt;0,(VLOOKUP($B45,'[1]Engag Min'!$A$10:$G$109,3,FALSE))," ")</f>
        <v xml:space="preserve"> </v>
      </c>
      <c r="F45" s="27" t="str">
        <f>IF(B45&gt;0,(VLOOKUP($B45,'[1]Engag Min'!$A$10:$G$109,4,FALSE))," ")</f>
        <v xml:space="preserve"> </v>
      </c>
      <c r="G45" s="28" t="str">
        <f>IF(B45&gt;0,(VLOOKUP($B45,'[1]Engag Min'!$A$10:$G$109,5,FALSE))," ")</f>
        <v xml:space="preserve"> </v>
      </c>
      <c r="H45" s="29" t="str">
        <f>IF(B45&gt;0,(VLOOKUP($B45,'[1]Engag Min'!$A$10:$G$109,6,FALSE))," ")</f>
        <v xml:space="preserve"> </v>
      </c>
      <c r="I45" s="30"/>
      <c r="J45" s="29" t="str">
        <f>IF(B45&gt;0,(VLOOKUP($B45,'[1]Engag Min'!$A$10:$I$109,9,FALSE))," ")</f>
        <v xml:space="preserve"> </v>
      </c>
      <c r="K45" s="37" t="str">
        <f t="shared" si="0"/>
        <v xml:space="preserve"> </v>
      </c>
      <c r="L45" s="31" t="str">
        <f>IF(COUNTIF($G$10:$G45,G45)&lt;2,$G45," ")</f>
        <v xml:space="preserve"> </v>
      </c>
      <c r="M45" s="32">
        <f t="shared" si="1"/>
        <v>36</v>
      </c>
      <c r="N45" s="31" t="str">
        <f>IF(COUNTIF($G$10:$G45,G45)&lt;3,$G45," ")</f>
        <v xml:space="preserve"> </v>
      </c>
      <c r="O45" s="33">
        <f t="shared" si="2"/>
        <v>36</v>
      </c>
      <c r="P45" s="33" t="str">
        <f t="shared" si="3"/>
        <v/>
      </c>
      <c r="Q45" s="33">
        <f t="shared" si="4"/>
        <v>1000</v>
      </c>
    </row>
    <row r="46" spans="1:17" ht="15" customHeight="1" x14ac:dyDescent="0.25">
      <c r="A46" s="23">
        <v>37</v>
      </c>
      <c r="B46" s="23"/>
      <c r="C46" s="24" t="e">
        <f>IF(A46&gt;0,(VLOOKUP($A46,'[1]Engag Pre'!$A$10:$G$74,3,FALSE))," ")</f>
        <v>#N/A</v>
      </c>
      <c r="D46" s="25" t="str">
        <f>IF(B46&gt;0,(VLOOKUP($B46,'[1]Engag Min'!$A$10:$G$109,7,FALSE))," ")</f>
        <v xml:space="preserve"> </v>
      </c>
      <c r="E46" s="26" t="str">
        <f>IF(B46&gt;0,(VLOOKUP($B46,'[1]Engag Min'!$A$10:$G$109,3,FALSE))," ")</f>
        <v xml:space="preserve"> </v>
      </c>
      <c r="F46" s="27" t="str">
        <f>IF(B46&gt;0,(VLOOKUP($B46,'[1]Engag Min'!$A$10:$G$109,4,FALSE))," ")</f>
        <v xml:space="preserve"> </v>
      </c>
      <c r="G46" s="28" t="str">
        <f>IF(B46&gt;0,(VLOOKUP($B46,'[1]Engag Min'!$A$10:$G$109,5,FALSE))," ")</f>
        <v xml:space="preserve"> </v>
      </c>
      <c r="H46" s="29" t="str">
        <f>IF(B46&gt;0,(VLOOKUP($B46,'[1]Engag Min'!$A$10:$G$109,6,FALSE))," ")</f>
        <v xml:space="preserve"> </v>
      </c>
      <c r="I46" s="30"/>
      <c r="J46" s="29" t="str">
        <f>IF(B46&gt;0,(VLOOKUP($B46,'[1]Engag Min'!$A$10:$I$109,9,FALSE))," ")</f>
        <v xml:space="preserve"> </v>
      </c>
      <c r="K46" s="37" t="str">
        <f t="shared" si="0"/>
        <v xml:space="preserve"> </v>
      </c>
      <c r="L46" s="31" t="str">
        <f>IF(COUNTIF($G$10:$G46,G46)&lt;2,$G46," ")</f>
        <v xml:space="preserve"> </v>
      </c>
      <c r="M46" s="32">
        <f t="shared" si="1"/>
        <v>37</v>
      </c>
      <c r="N46" s="31" t="str">
        <f>IF(COUNTIF($G$10:$G46,G46)&lt;3,$G46," ")</f>
        <v xml:space="preserve"> </v>
      </c>
      <c r="O46" s="33">
        <f t="shared" si="2"/>
        <v>37</v>
      </c>
      <c r="P46" s="33" t="str">
        <f t="shared" si="3"/>
        <v/>
      </c>
      <c r="Q46" s="33">
        <f t="shared" si="4"/>
        <v>1000</v>
      </c>
    </row>
    <row r="47" spans="1:17" ht="15" customHeight="1" x14ac:dyDescent="0.25">
      <c r="A47" s="23">
        <v>38</v>
      </c>
      <c r="B47" s="23"/>
      <c r="C47" s="24" t="e">
        <f>IF(A47&gt;0,(VLOOKUP($A47,'[1]Engag Pre'!$A$10:$G$74,3,FALSE))," ")</f>
        <v>#N/A</v>
      </c>
      <c r="D47" s="25" t="str">
        <f>IF(B47&gt;0,(VLOOKUP($B47,'[1]Engag Min'!$A$10:$G$109,7,FALSE))," ")</f>
        <v xml:space="preserve"> </v>
      </c>
      <c r="E47" s="26" t="str">
        <f>IF(B47&gt;0,(VLOOKUP($B47,'[1]Engag Min'!$A$10:$G$109,3,FALSE))," ")</f>
        <v xml:space="preserve"> </v>
      </c>
      <c r="F47" s="27" t="str">
        <f>IF(B47&gt;0,(VLOOKUP($B47,'[1]Engag Min'!$A$10:$G$109,4,FALSE))," ")</f>
        <v xml:space="preserve"> </v>
      </c>
      <c r="G47" s="28" t="str">
        <f>IF(B47&gt;0,(VLOOKUP($B47,'[1]Engag Min'!$A$10:$G$109,5,FALSE))," ")</f>
        <v xml:space="preserve"> </v>
      </c>
      <c r="H47" s="29" t="str">
        <f>IF(B47&gt;0,(VLOOKUP($B47,'[1]Engag Min'!$A$10:$G$109,6,FALSE))," ")</f>
        <v xml:space="preserve"> </v>
      </c>
      <c r="I47" s="30"/>
      <c r="J47" s="29" t="str">
        <f>IF(B47&gt;0,(VLOOKUP($B47,'[1]Engag Min'!$A$10:$I$109,9,FALSE))," ")</f>
        <v xml:space="preserve"> </v>
      </c>
      <c r="K47" s="37" t="str">
        <f t="shared" si="0"/>
        <v xml:space="preserve"> </v>
      </c>
      <c r="L47" s="31" t="str">
        <f>IF(COUNTIF($G$10:$G47,G47)&lt;2,$G47," ")</f>
        <v xml:space="preserve"> </v>
      </c>
      <c r="M47" s="32">
        <f t="shared" si="1"/>
        <v>38</v>
      </c>
      <c r="N47" s="31" t="str">
        <f>IF(COUNTIF($G$10:$G47,G47)&lt;3,$G47," ")</f>
        <v xml:space="preserve"> </v>
      </c>
      <c r="O47" s="33">
        <f t="shared" si="2"/>
        <v>38</v>
      </c>
      <c r="P47" s="33" t="str">
        <f t="shared" si="3"/>
        <v/>
      </c>
      <c r="Q47" s="33">
        <f t="shared" si="4"/>
        <v>1000</v>
      </c>
    </row>
    <row r="48" spans="1:17" ht="15" customHeight="1" x14ac:dyDescent="0.25">
      <c r="A48" s="23">
        <v>39</v>
      </c>
      <c r="B48" s="23"/>
      <c r="C48" s="24" t="e">
        <f>IF(A48&gt;0,(VLOOKUP($A48,'[1]Engag Pre'!$A$10:$G$74,3,FALSE))," ")</f>
        <v>#N/A</v>
      </c>
      <c r="D48" s="25" t="str">
        <f>IF(B48&gt;0,(VLOOKUP($B48,'[1]Engag Min'!$A$10:$G$109,7,FALSE))," ")</f>
        <v xml:space="preserve"> </v>
      </c>
      <c r="E48" s="26" t="str">
        <f>IF(B48&gt;0,(VLOOKUP($B48,'[1]Engag Min'!$A$10:$G$109,3,FALSE))," ")</f>
        <v xml:space="preserve"> </v>
      </c>
      <c r="F48" s="27" t="str">
        <f>IF(B48&gt;0,(VLOOKUP($B48,'[1]Engag Min'!$A$10:$G$109,4,FALSE))," ")</f>
        <v xml:space="preserve"> </v>
      </c>
      <c r="G48" s="28" t="str">
        <f>IF(B48&gt;0,(VLOOKUP($B48,'[1]Engag Min'!$A$10:$G$109,5,FALSE))," ")</f>
        <v xml:space="preserve"> </v>
      </c>
      <c r="H48" s="29" t="str">
        <f>IF(B48&gt;0,(VLOOKUP($B48,'[1]Engag Min'!$A$10:$G$109,6,FALSE))," ")</f>
        <v xml:space="preserve"> </v>
      </c>
      <c r="I48" s="30"/>
      <c r="J48" s="29" t="str">
        <f>IF(B48&gt;0,(VLOOKUP($B48,'[1]Engag Min'!$A$10:$I$109,9,FALSE))," ")</f>
        <v xml:space="preserve"> </v>
      </c>
      <c r="K48" s="37" t="str">
        <f t="shared" si="0"/>
        <v xml:space="preserve"> </v>
      </c>
      <c r="L48" s="31" t="str">
        <f>IF(COUNTIF($G$10:$G48,G48)&lt;2,$G48," ")</f>
        <v xml:space="preserve"> </v>
      </c>
      <c r="M48" s="32">
        <f t="shared" si="1"/>
        <v>39</v>
      </c>
      <c r="N48" s="31" t="str">
        <f>IF(COUNTIF($G$10:$G48,G48)&lt;3,$G48," ")</f>
        <v xml:space="preserve"> </v>
      </c>
      <c r="O48" s="33">
        <f t="shared" si="2"/>
        <v>39</v>
      </c>
      <c r="P48" s="33" t="str">
        <f t="shared" si="3"/>
        <v/>
      </c>
      <c r="Q48" s="33">
        <f t="shared" si="4"/>
        <v>1000</v>
      </c>
    </row>
    <row r="49" spans="1:17" ht="15" customHeight="1" x14ac:dyDescent="0.25">
      <c r="A49" s="23">
        <v>40</v>
      </c>
      <c r="B49" s="23"/>
      <c r="C49" s="24" t="e">
        <f>IF(A49&gt;0,(VLOOKUP($A49,'[1]Engag Pre'!$A$10:$G$74,3,FALSE))," ")</f>
        <v>#N/A</v>
      </c>
      <c r="D49" s="25" t="str">
        <f>IF(B49&gt;0,(VLOOKUP($B49,'[1]Engag Min'!$A$10:$G$109,7,FALSE))," ")</f>
        <v xml:space="preserve"> </v>
      </c>
      <c r="E49" s="26" t="str">
        <f>IF(B49&gt;0,(VLOOKUP($B49,'[1]Engag Min'!$A$10:$G$109,3,FALSE))," ")</f>
        <v xml:space="preserve"> </v>
      </c>
      <c r="F49" s="27" t="str">
        <f>IF(B49&gt;0,(VLOOKUP($B49,'[1]Engag Min'!$A$10:$G$109,4,FALSE))," ")</f>
        <v xml:space="preserve"> </v>
      </c>
      <c r="G49" s="28" t="str">
        <f>IF(B49&gt;0,(VLOOKUP($B49,'[1]Engag Min'!$A$10:$G$109,5,FALSE))," ")</f>
        <v xml:space="preserve"> </v>
      </c>
      <c r="H49" s="29" t="str">
        <f>IF(B49&gt;0,(VLOOKUP($B49,'[1]Engag Min'!$A$10:$G$109,6,FALSE))," ")</f>
        <v xml:space="preserve"> </v>
      </c>
      <c r="I49" s="30"/>
      <c r="J49" s="29" t="str">
        <f>IF(B49&gt;0,(VLOOKUP($B49,'[1]Engag Min'!$A$10:$I$109,9,FALSE))," ")</f>
        <v xml:space="preserve"> </v>
      </c>
      <c r="K49" s="37" t="str">
        <f t="shared" si="0"/>
        <v xml:space="preserve"> </v>
      </c>
      <c r="L49" s="31" t="str">
        <f>IF(COUNTIF($G$10:$G49,G49)&lt;2,$G49," ")</f>
        <v xml:space="preserve"> </v>
      </c>
      <c r="M49" s="32">
        <f t="shared" si="1"/>
        <v>40</v>
      </c>
      <c r="N49" s="31" t="str">
        <f>IF(COUNTIF($G$10:$G49,G49)&lt;3,$G49," ")</f>
        <v xml:space="preserve"> </v>
      </c>
      <c r="O49" s="33">
        <f t="shared" si="2"/>
        <v>40</v>
      </c>
      <c r="P49" s="33" t="str">
        <f t="shared" si="3"/>
        <v/>
      </c>
      <c r="Q49" s="33">
        <f t="shared" si="4"/>
        <v>1000</v>
      </c>
    </row>
    <row r="50" spans="1:17" ht="15" customHeight="1" x14ac:dyDescent="0.25">
      <c r="A50" s="23">
        <v>41</v>
      </c>
      <c r="B50" s="23"/>
      <c r="C50" s="24" t="e">
        <f>IF(A50&gt;0,(VLOOKUP($A50,'[1]Engag Pre'!$A$10:$G$74,3,FALSE))," ")</f>
        <v>#N/A</v>
      </c>
      <c r="D50" s="25" t="str">
        <f>IF(B50&gt;0,(VLOOKUP($B50,'[1]Engag Min'!$A$10:$G$109,7,FALSE))," ")</f>
        <v xml:space="preserve"> </v>
      </c>
      <c r="E50" s="26" t="str">
        <f>IF(B50&gt;0,(VLOOKUP($B50,'[1]Engag Min'!$A$10:$G$109,3,FALSE))," ")</f>
        <v xml:space="preserve"> </v>
      </c>
      <c r="F50" s="27" t="str">
        <f>IF(B50&gt;0,(VLOOKUP($B50,'[1]Engag Min'!$A$10:$G$109,4,FALSE))," ")</f>
        <v xml:space="preserve"> </v>
      </c>
      <c r="G50" s="28" t="str">
        <f>IF(B50&gt;0,(VLOOKUP($B50,'[1]Engag Min'!$A$10:$G$109,5,FALSE))," ")</f>
        <v xml:space="preserve"> </v>
      </c>
      <c r="H50" s="29" t="str">
        <f>IF(B50&gt;0,(VLOOKUP($B50,'[1]Engag Min'!$A$10:$G$109,6,FALSE))," ")</f>
        <v xml:space="preserve"> </v>
      </c>
      <c r="I50" s="30"/>
      <c r="J50" s="29" t="str">
        <f>IF(B50&gt;0,(VLOOKUP($B50,'[1]Engag Min'!$A$10:$I$109,9,FALSE))," ")</f>
        <v xml:space="preserve"> </v>
      </c>
      <c r="K50" s="37" t="str">
        <f t="shared" si="0"/>
        <v xml:space="preserve"> </v>
      </c>
      <c r="L50" s="31" t="str">
        <f>IF(COUNTIF($G$10:$G50,G50)&lt;2,$G50," ")</f>
        <v xml:space="preserve"> </v>
      </c>
      <c r="M50" s="32">
        <f t="shared" si="1"/>
        <v>41</v>
      </c>
      <c r="N50" s="31" t="str">
        <f>IF(COUNTIF($G$10:$G50,G50)&lt;3,$G50," ")</f>
        <v xml:space="preserve"> </v>
      </c>
      <c r="O50" s="33">
        <f t="shared" si="2"/>
        <v>41</v>
      </c>
      <c r="P50" s="33" t="str">
        <f t="shared" si="3"/>
        <v/>
      </c>
      <c r="Q50" s="33">
        <f t="shared" si="4"/>
        <v>1000</v>
      </c>
    </row>
    <row r="51" spans="1:17" ht="15" customHeight="1" x14ac:dyDescent="0.25">
      <c r="A51" s="23">
        <v>42</v>
      </c>
      <c r="B51" s="23"/>
      <c r="C51" s="24" t="e">
        <f>IF(A51&gt;0,(VLOOKUP($A51,'[1]Engag Pre'!$A$10:$G$74,3,FALSE))," ")</f>
        <v>#N/A</v>
      </c>
      <c r="D51" s="25" t="str">
        <f>IF(B51&gt;0,(VLOOKUP($B51,'[1]Engag Min'!$A$10:$G$109,7,FALSE))," ")</f>
        <v xml:space="preserve"> </v>
      </c>
      <c r="E51" s="26" t="str">
        <f>IF(B51&gt;0,(VLOOKUP($B51,'[1]Engag Min'!$A$10:$G$109,3,FALSE))," ")</f>
        <v xml:space="preserve"> </v>
      </c>
      <c r="F51" s="27" t="str">
        <f>IF(B51&gt;0,(VLOOKUP($B51,'[1]Engag Min'!$A$10:$G$109,4,FALSE))," ")</f>
        <v xml:space="preserve"> </v>
      </c>
      <c r="G51" s="28" t="str">
        <f>IF(B51&gt;0,(VLOOKUP($B51,'[1]Engag Min'!$A$10:$G$109,5,FALSE))," ")</f>
        <v xml:space="preserve"> </v>
      </c>
      <c r="H51" s="29" t="str">
        <f>IF(B51&gt;0,(VLOOKUP($B51,'[1]Engag Min'!$A$10:$G$109,6,FALSE))," ")</f>
        <v xml:space="preserve"> </v>
      </c>
      <c r="I51" s="30"/>
      <c r="J51" s="29" t="str">
        <f>IF(B51&gt;0,(VLOOKUP($B51,'[1]Engag Min'!$A$10:$I$109,9,FALSE))," ")</f>
        <v xml:space="preserve"> </v>
      </c>
      <c r="K51" s="37" t="str">
        <f t="shared" si="0"/>
        <v xml:space="preserve"> </v>
      </c>
      <c r="L51" s="31" t="str">
        <f>IF(COUNTIF($G$10:$G51,G51)&lt;2,$G51," ")</f>
        <v xml:space="preserve"> </v>
      </c>
      <c r="M51" s="32">
        <f t="shared" si="1"/>
        <v>42</v>
      </c>
      <c r="N51" s="31" t="str">
        <f>IF(COUNTIF($G$10:$G51,G51)&lt;3,$G51," ")</f>
        <v xml:space="preserve"> </v>
      </c>
      <c r="O51" s="33">
        <f t="shared" si="2"/>
        <v>42</v>
      </c>
      <c r="P51" s="33" t="str">
        <f t="shared" si="3"/>
        <v/>
      </c>
      <c r="Q51" s="33">
        <f t="shared" si="4"/>
        <v>1000</v>
      </c>
    </row>
    <row r="52" spans="1:17" ht="15" customHeight="1" x14ac:dyDescent="0.25">
      <c r="A52" s="23">
        <v>43</v>
      </c>
      <c r="B52" s="23"/>
      <c r="C52" s="24" t="e">
        <f>IF(A52&gt;0,(VLOOKUP($A52,'[1]Engag Pre'!$A$10:$G$74,3,FALSE))," ")</f>
        <v>#N/A</v>
      </c>
      <c r="D52" s="25" t="str">
        <f>IF(B52&gt;0,(VLOOKUP($B52,'[1]Engag Min'!$A$10:$G$109,7,FALSE))," ")</f>
        <v xml:space="preserve"> </v>
      </c>
      <c r="E52" s="26" t="str">
        <f>IF(B52&gt;0,(VLOOKUP($B52,'[1]Engag Min'!$A$10:$G$109,3,FALSE))," ")</f>
        <v xml:space="preserve"> </v>
      </c>
      <c r="F52" s="27" t="str">
        <f>IF(B52&gt;0,(VLOOKUP($B52,'[1]Engag Min'!$A$10:$G$109,4,FALSE))," ")</f>
        <v xml:space="preserve"> </v>
      </c>
      <c r="G52" s="28" t="str">
        <f>IF(B52&gt;0,(VLOOKUP($B52,'[1]Engag Min'!$A$10:$G$109,5,FALSE))," ")</f>
        <v xml:space="preserve"> </v>
      </c>
      <c r="H52" s="29" t="str">
        <f>IF(B52&gt;0,(VLOOKUP($B52,'[1]Engag Min'!$A$10:$G$109,6,FALSE))," ")</f>
        <v xml:space="preserve"> </v>
      </c>
      <c r="I52" s="30"/>
      <c r="J52" s="29" t="str">
        <f>IF(B52&gt;0,(VLOOKUP($B52,'[1]Engag Min'!$A$10:$I$109,9,FALSE))," ")</f>
        <v xml:space="preserve"> </v>
      </c>
      <c r="K52" s="37" t="str">
        <f t="shared" si="0"/>
        <v xml:space="preserve"> </v>
      </c>
      <c r="L52" s="31" t="str">
        <f>IF(COUNTIF($G$10:$G52,G52)&lt;2,$G52," ")</f>
        <v xml:space="preserve"> </v>
      </c>
      <c r="M52" s="32">
        <f t="shared" si="1"/>
        <v>43</v>
      </c>
      <c r="N52" s="31" t="str">
        <f>IF(COUNTIF($G$10:$G52,G52)&lt;3,$G52," ")</f>
        <v xml:space="preserve"> </v>
      </c>
      <c r="O52" s="33">
        <f t="shared" si="2"/>
        <v>43</v>
      </c>
      <c r="P52" s="33" t="str">
        <f t="shared" si="3"/>
        <v/>
      </c>
      <c r="Q52" s="33">
        <f t="shared" si="4"/>
        <v>1000</v>
      </c>
    </row>
    <row r="53" spans="1:17" ht="15" customHeight="1" x14ac:dyDescent="0.25">
      <c r="A53" s="23">
        <v>44</v>
      </c>
      <c r="B53" s="23"/>
      <c r="C53" s="24" t="e">
        <f>IF(A53&gt;0,(VLOOKUP($A53,'[1]Engag Pre'!$A$10:$G$74,3,FALSE))," ")</f>
        <v>#N/A</v>
      </c>
      <c r="D53" s="25" t="str">
        <f>IF(B53&gt;0,(VLOOKUP($B53,'[1]Engag Min'!$A$10:$G$109,7,FALSE))," ")</f>
        <v xml:space="preserve"> </v>
      </c>
      <c r="E53" s="26" t="str">
        <f>IF(B53&gt;0,(VLOOKUP($B53,'[1]Engag Min'!$A$10:$G$109,3,FALSE))," ")</f>
        <v xml:space="preserve"> </v>
      </c>
      <c r="F53" s="27" t="str">
        <f>IF(B53&gt;0,(VLOOKUP($B53,'[1]Engag Min'!$A$10:$G$109,4,FALSE))," ")</f>
        <v xml:space="preserve"> </v>
      </c>
      <c r="G53" s="28" t="str">
        <f>IF(B53&gt;0,(VLOOKUP($B53,'[1]Engag Min'!$A$10:$G$109,5,FALSE))," ")</f>
        <v xml:space="preserve"> </v>
      </c>
      <c r="H53" s="29" t="str">
        <f>IF(B53&gt;0,(VLOOKUP($B53,'[1]Engag Min'!$A$10:$G$109,6,FALSE))," ")</f>
        <v xml:space="preserve"> </v>
      </c>
      <c r="I53" s="30"/>
      <c r="J53" s="29" t="str">
        <f>IF(B53&gt;0,(VLOOKUP($B53,'[1]Engag Min'!$A$10:$I$109,9,FALSE))," ")</f>
        <v xml:space="preserve"> </v>
      </c>
      <c r="K53" s="37" t="str">
        <f t="shared" si="0"/>
        <v xml:space="preserve"> </v>
      </c>
      <c r="L53" s="31" t="str">
        <f>IF(COUNTIF($G$10:$G53,G53)&lt;2,$G53," ")</f>
        <v xml:space="preserve"> </v>
      </c>
      <c r="M53" s="32">
        <f t="shared" si="1"/>
        <v>44</v>
      </c>
      <c r="N53" s="31" t="str">
        <f>IF(COUNTIF($G$10:$G53,G53)&lt;3,$G53," ")</f>
        <v xml:space="preserve"> </v>
      </c>
      <c r="O53" s="33">
        <f t="shared" si="2"/>
        <v>44</v>
      </c>
      <c r="P53" s="33" t="str">
        <f t="shared" si="3"/>
        <v/>
      </c>
      <c r="Q53" s="33">
        <f t="shared" si="4"/>
        <v>1000</v>
      </c>
    </row>
    <row r="54" spans="1:17" ht="15" customHeight="1" x14ac:dyDescent="0.25">
      <c r="A54" s="23">
        <v>45</v>
      </c>
      <c r="B54" s="23"/>
      <c r="C54" s="24" t="e">
        <f>IF(A54&gt;0,(VLOOKUP($A54,'[1]Engag Pre'!$A$10:$G$74,3,FALSE))," ")</f>
        <v>#N/A</v>
      </c>
      <c r="D54" s="25" t="str">
        <f>IF(B54&gt;0,(VLOOKUP($B54,'[1]Engag Min'!$A$10:$G$109,7,FALSE))," ")</f>
        <v xml:space="preserve"> </v>
      </c>
      <c r="E54" s="26" t="str">
        <f>IF(B54&gt;0,(VLOOKUP($B54,'[1]Engag Min'!$A$10:$G$109,3,FALSE))," ")</f>
        <v xml:space="preserve"> </v>
      </c>
      <c r="F54" s="27" t="str">
        <f>IF(B54&gt;0,(VLOOKUP($B54,'[1]Engag Min'!$A$10:$G$109,4,FALSE))," ")</f>
        <v xml:space="preserve"> </v>
      </c>
      <c r="G54" s="28" t="str">
        <f>IF(B54&gt;0,(VLOOKUP($B54,'[1]Engag Min'!$A$10:$G$109,5,FALSE))," ")</f>
        <v xml:space="preserve"> </v>
      </c>
      <c r="H54" s="29" t="str">
        <f>IF(B54&gt;0,(VLOOKUP($B54,'[1]Engag Min'!$A$10:$G$109,6,FALSE))," ")</f>
        <v xml:space="preserve"> </v>
      </c>
      <c r="I54" s="30"/>
      <c r="J54" s="29" t="str">
        <f>IF(B54&gt;0,(VLOOKUP($B54,'[1]Engag Min'!$A$10:$I$109,9,FALSE))," ")</f>
        <v xml:space="preserve"> </v>
      </c>
      <c r="K54" s="37" t="str">
        <f t="shared" si="0"/>
        <v xml:space="preserve"> </v>
      </c>
      <c r="L54" s="31" t="str">
        <f>IF(COUNTIF($G$10:$G54,G54)&lt;2,$G54," ")</f>
        <v xml:space="preserve"> </v>
      </c>
      <c r="M54" s="32">
        <f t="shared" si="1"/>
        <v>45</v>
      </c>
      <c r="N54" s="31" t="str">
        <f>IF(COUNTIF($G$10:$G54,G54)&lt;3,$G54," ")</f>
        <v xml:space="preserve"> </v>
      </c>
      <c r="O54" s="33">
        <f t="shared" si="2"/>
        <v>45</v>
      </c>
      <c r="P54" s="33" t="str">
        <f t="shared" si="3"/>
        <v/>
      </c>
      <c r="Q54" s="33">
        <f t="shared" si="4"/>
        <v>1000</v>
      </c>
    </row>
    <row r="55" spans="1:17" ht="15" customHeight="1" x14ac:dyDescent="0.25">
      <c r="A55" s="23">
        <v>46</v>
      </c>
      <c r="B55" s="23"/>
      <c r="C55" s="24" t="e">
        <f>IF(A55&gt;0,(VLOOKUP($A55,'[1]Engag Pre'!$A$10:$G$74,3,FALSE))," ")</f>
        <v>#N/A</v>
      </c>
      <c r="D55" s="25" t="str">
        <f>IF(B55&gt;0,(VLOOKUP($B55,'[1]Engag Min'!$A$10:$G$109,7,FALSE))," ")</f>
        <v xml:space="preserve"> </v>
      </c>
      <c r="E55" s="26" t="str">
        <f>IF(B55&gt;0,(VLOOKUP($B55,'[1]Engag Min'!$A$10:$G$109,3,FALSE))," ")</f>
        <v xml:space="preserve"> </v>
      </c>
      <c r="F55" s="27" t="str">
        <f>IF(B55&gt;0,(VLOOKUP($B55,'[1]Engag Min'!$A$10:$G$109,4,FALSE))," ")</f>
        <v xml:space="preserve"> </v>
      </c>
      <c r="G55" s="28" t="str">
        <f>IF(B55&gt;0,(VLOOKUP($B55,'[1]Engag Min'!$A$10:$G$109,5,FALSE))," ")</f>
        <v xml:space="preserve"> </v>
      </c>
      <c r="H55" s="29" t="str">
        <f>IF(B55&gt;0,(VLOOKUP($B55,'[1]Engag Min'!$A$10:$G$109,6,FALSE))," ")</f>
        <v xml:space="preserve"> </v>
      </c>
      <c r="I55" s="30"/>
      <c r="J55" s="29" t="str">
        <f>IF(B55&gt;0,(VLOOKUP($B55,'[1]Engag Min'!$A$10:$I$109,9,FALSE))," ")</f>
        <v xml:space="preserve"> </v>
      </c>
      <c r="K55" s="37" t="str">
        <f t="shared" si="0"/>
        <v xml:space="preserve"> </v>
      </c>
      <c r="L55" s="31" t="str">
        <f>IF(COUNTIF($G$10:$G55,G55)&lt;2,$G55," ")</f>
        <v xml:space="preserve"> </v>
      </c>
      <c r="M55" s="32">
        <f t="shared" si="1"/>
        <v>46</v>
      </c>
      <c r="N55" s="31" t="str">
        <f>IF(COUNTIF($G$10:$G55,G55)&lt;3,$G55," ")</f>
        <v xml:space="preserve"> </v>
      </c>
      <c r="O55" s="33">
        <f t="shared" si="2"/>
        <v>46</v>
      </c>
      <c r="P55" s="33" t="str">
        <f t="shared" si="3"/>
        <v/>
      </c>
      <c r="Q55" s="33">
        <f t="shared" si="4"/>
        <v>1000</v>
      </c>
    </row>
    <row r="56" spans="1:17" ht="15" customHeight="1" x14ac:dyDescent="0.25">
      <c r="A56" s="23">
        <v>47</v>
      </c>
      <c r="B56" s="23"/>
      <c r="C56" s="24" t="e">
        <f>IF(A56&gt;0,(VLOOKUP($A56,'[1]Engag Pre'!$A$10:$G$74,3,FALSE))," ")</f>
        <v>#N/A</v>
      </c>
      <c r="D56" s="25" t="str">
        <f>IF(B56&gt;0,(VLOOKUP($B56,'[1]Engag Min'!$A$10:$G$109,7,FALSE))," ")</f>
        <v xml:space="preserve"> </v>
      </c>
      <c r="E56" s="26" t="str">
        <f>IF(B56&gt;0,(VLOOKUP($B56,'[1]Engag Min'!$A$10:$G$109,3,FALSE))," ")</f>
        <v xml:space="preserve"> </v>
      </c>
      <c r="F56" s="27" t="str">
        <f>IF(B56&gt;0,(VLOOKUP($B56,'[1]Engag Min'!$A$10:$G$109,4,FALSE))," ")</f>
        <v xml:space="preserve"> </v>
      </c>
      <c r="G56" s="28" t="str">
        <f>IF(B56&gt;0,(VLOOKUP($B56,'[1]Engag Min'!$A$10:$G$109,5,FALSE))," ")</f>
        <v xml:space="preserve"> </v>
      </c>
      <c r="H56" s="29" t="str">
        <f>IF(B56&gt;0,(VLOOKUP($B56,'[1]Engag Min'!$A$10:$G$109,6,FALSE))," ")</f>
        <v xml:space="preserve"> </v>
      </c>
      <c r="I56" s="30"/>
      <c r="J56" s="29" t="str">
        <f>IF(B56&gt;0,(VLOOKUP($B56,'[1]Engag Min'!$A$10:$I$109,9,FALSE))," ")</f>
        <v xml:space="preserve"> </v>
      </c>
      <c r="K56" s="37" t="str">
        <f t="shared" si="0"/>
        <v xml:space="preserve"> </v>
      </c>
      <c r="L56" s="31" t="str">
        <f>IF(COUNTIF($G$10:$G56,G56)&lt;2,$G56," ")</f>
        <v xml:space="preserve"> </v>
      </c>
      <c r="M56" s="32">
        <f t="shared" si="1"/>
        <v>47</v>
      </c>
      <c r="N56" s="31" t="str">
        <f>IF(COUNTIF($G$10:$G56,G56)&lt;3,$G56," ")</f>
        <v xml:space="preserve"> </v>
      </c>
      <c r="O56" s="33">
        <f t="shared" si="2"/>
        <v>47</v>
      </c>
      <c r="P56" s="33" t="str">
        <f t="shared" si="3"/>
        <v/>
      </c>
      <c r="Q56" s="33">
        <f t="shared" si="4"/>
        <v>1000</v>
      </c>
    </row>
    <row r="57" spans="1:17" ht="15" customHeight="1" x14ac:dyDescent="0.25">
      <c r="A57" s="23">
        <v>48</v>
      </c>
      <c r="B57" s="23"/>
      <c r="C57" s="24" t="e">
        <f>IF(A57&gt;0,(VLOOKUP($A57,'[1]Engag Pre'!$A$10:$G$74,3,FALSE))," ")</f>
        <v>#N/A</v>
      </c>
      <c r="D57" s="25" t="str">
        <f>IF(B57&gt;0,(VLOOKUP($B57,'[1]Engag Min'!$A$10:$G$109,7,FALSE))," ")</f>
        <v xml:space="preserve"> </v>
      </c>
      <c r="E57" s="26" t="str">
        <f>IF(B57&gt;0,(VLOOKUP($B57,'[1]Engag Min'!$A$10:$G$109,3,FALSE))," ")</f>
        <v xml:space="preserve"> </v>
      </c>
      <c r="F57" s="27" t="str">
        <f>IF(B57&gt;0,(VLOOKUP($B57,'[1]Engag Min'!$A$10:$G$109,4,FALSE))," ")</f>
        <v xml:space="preserve"> </v>
      </c>
      <c r="G57" s="28" t="str">
        <f>IF(B57&gt;0,(VLOOKUP($B57,'[1]Engag Min'!$A$10:$G$109,5,FALSE))," ")</f>
        <v xml:space="preserve"> </v>
      </c>
      <c r="H57" s="29" t="str">
        <f>IF(B57&gt;0,(VLOOKUP($B57,'[1]Engag Min'!$A$10:$G$109,6,FALSE))," ")</f>
        <v xml:space="preserve"> </v>
      </c>
      <c r="I57" s="30"/>
      <c r="J57" s="29" t="str">
        <f>IF(B57&gt;0,(VLOOKUP($B57,'[1]Engag Min'!$A$10:$I$109,9,FALSE))," ")</f>
        <v xml:space="preserve"> </v>
      </c>
      <c r="K57" s="37" t="str">
        <f t="shared" si="0"/>
        <v xml:space="preserve"> </v>
      </c>
      <c r="L57" s="31" t="str">
        <f>IF(COUNTIF($G$10:$G57,G57)&lt;2,$G57," ")</f>
        <v xml:space="preserve"> </v>
      </c>
      <c r="M57" s="32">
        <f t="shared" si="1"/>
        <v>48</v>
      </c>
      <c r="N57" s="31" t="str">
        <f>IF(COUNTIF($G$10:$G57,G57)&lt;3,$G57," ")</f>
        <v xml:space="preserve"> </v>
      </c>
      <c r="O57" s="33">
        <f t="shared" si="2"/>
        <v>48</v>
      </c>
      <c r="P57" s="33" t="str">
        <f t="shared" si="3"/>
        <v/>
      </c>
      <c r="Q57" s="33">
        <f t="shared" si="4"/>
        <v>1000</v>
      </c>
    </row>
    <row r="58" spans="1:17" ht="15" customHeight="1" x14ac:dyDescent="0.25">
      <c r="A58" s="23">
        <v>49</v>
      </c>
      <c r="B58" s="23"/>
      <c r="C58" s="24" t="e">
        <f>IF(A58&gt;0,(VLOOKUP($A58,'[1]Engag Pre'!$A$10:$G$74,3,FALSE))," ")</f>
        <v>#N/A</v>
      </c>
      <c r="D58" s="25" t="str">
        <f>IF(B58&gt;0,(VLOOKUP($B58,'[1]Engag Min'!$A$10:$G$109,7,FALSE))," ")</f>
        <v xml:space="preserve"> </v>
      </c>
      <c r="E58" s="26" t="str">
        <f>IF(B58&gt;0,(VLOOKUP($B58,'[1]Engag Min'!$A$10:$G$109,3,FALSE))," ")</f>
        <v xml:space="preserve"> </v>
      </c>
      <c r="F58" s="27" t="str">
        <f>IF(B58&gt;0,(VLOOKUP($B58,'[1]Engag Min'!$A$10:$G$109,4,FALSE))," ")</f>
        <v xml:space="preserve"> </v>
      </c>
      <c r="G58" s="28" t="str">
        <f>IF(B58&gt;0,(VLOOKUP($B58,'[1]Engag Min'!$A$10:$G$109,5,FALSE))," ")</f>
        <v xml:space="preserve"> </v>
      </c>
      <c r="H58" s="29" t="str">
        <f>IF(B58&gt;0,(VLOOKUP($B58,'[1]Engag Min'!$A$10:$G$109,6,FALSE))," ")</f>
        <v xml:space="preserve"> </v>
      </c>
      <c r="I58" s="30"/>
      <c r="J58" s="29" t="str">
        <f>IF(B58&gt;0,(VLOOKUP($B58,'[1]Engag Min'!$A$10:$I$109,9,FALSE))," ")</f>
        <v xml:space="preserve"> </v>
      </c>
      <c r="K58" s="37" t="str">
        <f t="shared" si="0"/>
        <v xml:space="preserve"> </v>
      </c>
      <c r="L58" s="31" t="str">
        <f>IF(COUNTIF($G$10:$G58,G58)&lt;2,$G58," ")</f>
        <v xml:space="preserve"> </v>
      </c>
      <c r="M58" s="32">
        <f t="shared" si="1"/>
        <v>49</v>
      </c>
      <c r="N58" s="31" t="str">
        <f>IF(COUNTIF($G$10:$G58,G58)&lt;3,$G58," ")</f>
        <v xml:space="preserve"> </v>
      </c>
      <c r="O58" s="33">
        <f t="shared" si="2"/>
        <v>49</v>
      </c>
      <c r="P58" s="33" t="str">
        <f t="shared" si="3"/>
        <v/>
      </c>
      <c r="Q58" s="33">
        <f t="shared" si="4"/>
        <v>1000</v>
      </c>
    </row>
    <row r="59" spans="1:17" ht="15" customHeight="1" x14ac:dyDescent="0.25">
      <c r="A59" s="23">
        <v>50</v>
      </c>
      <c r="B59" s="23"/>
      <c r="C59" s="24" t="e">
        <f>IF(A59&gt;0,(VLOOKUP($A59,'[1]Engag Pre'!$A$10:$G$74,3,FALSE))," ")</f>
        <v>#N/A</v>
      </c>
      <c r="D59" s="25" t="str">
        <f>IF(B59&gt;0,(VLOOKUP($B59,'[1]Engag Min'!$A$10:$G$109,7,FALSE))," ")</f>
        <v xml:space="preserve"> </v>
      </c>
      <c r="E59" s="26" t="str">
        <f>IF(B59&gt;0,(VLOOKUP($B59,'[1]Engag Min'!$A$10:$G$109,3,FALSE))," ")</f>
        <v xml:space="preserve"> </v>
      </c>
      <c r="F59" s="27" t="str">
        <f>IF(B59&gt;0,(VLOOKUP($B59,'[1]Engag Min'!$A$10:$G$109,4,FALSE))," ")</f>
        <v xml:space="preserve"> </v>
      </c>
      <c r="G59" s="28" t="str">
        <f>IF(B59&gt;0,(VLOOKUP($B59,'[1]Engag Min'!$A$10:$G$109,5,FALSE))," ")</f>
        <v xml:space="preserve"> </v>
      </c>
      <c r="H59" s="29" t="str">
        <f>IF(B59&gt;0,(VLOOKUP($B59,'[1]Engag Min'!$A$10:$G$109,6,FALSE))," ")</f>
        <v xml:space="preserve"> </v>
      </c>
      <c r="I59" s="30"/>
      <c r="J59" s="29" t="str">
        <f>IF(B59&gt;0,(VLOOKUP($B59,'[1]Engag Min'!$A$10:$I$109,9,FALSE))," ")</f>
        <v xml:space="preserve"> </v>
      </c>
      <c r="K59" s="37" t="str">
        <f t="shared" si="0"/>
        <v xml:space="preserve"> </v>
      </c>
      <c r="L59" s="31" t="str">
        <f>IF(COUNTIF($G$10:$G59,G59)&lt;2,$G59," ")</f>
        <v xml:space="preserve"> </v>
      </c>
      <c r="M59" s="32">
        <f t="shared" si="1"/>
        <v>50</v>
      </c>
      <c r="N59" s="31" t="str">
        <f>IF(COUNTIF($G$10:$G59,G59)&lt;3,$G59," ")</f>
        <v xml:space="preserve"> </v>
      </c>
      <c r="O59" s="33">
        <f t="shared" si="2"/>
        <v>50</v>
      </c>
      <c r="P59" s="33" t="str">
        <f t="shared" si="3"/>
        <v/>
      </c>
      <c r="Q59" s="33">
        <f t="shared" si="4"/>
        <v>1000</v>
      </c>
    </row>
    <row r="60" spans="1:17" ht="13.5" x14ac:dyDescent="0.25">
      <c r="A60" s="23">
        <v>51</v>
      </c>
      <c r="B60" s="23"/>
      <c r="C60" s="24" t="e">
        <f>IF(A60&gt;0,(VLOOKUP($A60,'[1]Engag Pre'!$A$10:$G$74,3,FALSE))," ")</f>
        <v>#N/A</v>
      </c>
      <c r="D60" s="25" t="str">
        <f>IF(B60&gt;0,(VLOOKUP($B60,'[1]Engag Min'!$A$10:$G$109,7,FALSE))," ")</f>
        <v xml:space="preserve"> </v>
      </c>
      <c r="E60" s="26" t="str">
        <f>IF(B60&gt;0,(VLOOKUP($B60,'[1]Engag Min'!$A$10:$G$109,3,FALSE))," ")</f>
        <v xml:space="preserve"> </v>
      </c>
      <c r="F60" s="27" t="str">
        <f>IF(B60&gt;0,(VLOOKUP($B60,'[1]Engag Min'!$A$10:$G$109,4,FALSE))," ")</f>
        <v xml:space="preserve"> </v>
      </c>
      <c r="G60" s="28" t="str">
        <f>IF(B60&gt;0,(VLOOKUP($B60,'[1]Engag Min'!$A$10:$G$109,5,FALSE))," ")</f>
        <v xml:space="preserve"> </v>
      </c>
      <c r="H60" s="29" t="str">
        <f>IF(B60&gt;0,(VLOOKUP($B60,'[1]Engag Min'!$A$10:$G$109,6,FALSE))," ")</f>
        <v xml:space="preserve"> </v>
      </c>
      <c r="I60" s="30"/>
      <c r="J60" s="29" t="str">
        <f>IF(B60&gt;0,(VLOOKUP($B60,'[1]Engag Min'!$A$10:$I$109,9,FALSE))," ")</f>
        <v xml:space="preserve"> </v>
      </c>
      <c r="K60" s="37" t="str">
        <f t="shared" si="0"/>
        <v xml:space="preserve"> </v>
      </c>
      <c r="L60" s="31" t="str">
        <f>IF(COUNTIF($G$10:$G60,G60)&lt;2,$G60," ")</f>
        <v xml:space="preserve"> </v>
      </c>
      <c r="M60" s="32">
        <f t="shared" si="1"/>
        <v>51</v>
      </c>
      <c r="N60" s="31" t="str">
        <f>IF(COUNTIF($G$10:$G60,G60)&lt;3,$G60," ")</f>
        <v xml:space="preserve"> </v>
      </c>
      <c r="O60" s="33">
        <f t="shared" si="2"/>
        <v>51</v>
      </c>
      <c r="P60" s="33" t="str">
        <f t="shared" si="3"/>
        <v/>
      </c>
      <c r="Q60" s="33">
        <f t="shared" si="4"/>
        <v>1000</v>
      </c>
    </row>
    <row r="61" spans="1:17" ht="13.5" x14ac:dyDescent="0.25">
      <c r="A61" s="23">
        <v>52</v>
      </c>
      <c r="B61" s="23"/>
      <c r="C61" s="24" t="e">
        <f>IF(A61&gt;0,(VLOOKUP($A61,'[1]Engag Pre'!$A$10:$G$74,3,FALSE))," ")</f>
        <v>#N/A</v>
      </c>
      <c r="D61" s="25" t="str">
        <f>IF(B61&gt;0,(VLOOKUP($B61,'[1]Engag Min'!$A$10:$G$109,7,FALSE))," ")</f>
        <v xml:space="preserve"> </v>
      </c>
      <c r="E61" s="26" t="str">
        <f>IF(B61&gt;0,(VLOOKUP($B61,'[1]Engag Min'!$A$10:$G$109,3,FALSE))," ")</f>
        <v xml:space="preserve"> </v>
      </c>
      <c r="F61" s="27" t="str">
        <f>IF(B61&gt;0,(VLOOKUP($B61,'[1]Engag Min'!$A$10:$G$109,4,FALSE))," ")</f>
        <v xml:space="preserve"> </v>
      </c>
      <c r="G61" s="28" t="str">
        <f>IF(B61&gt;0,(VLOOKUP($B61,'[1]Engag Min'!$A$10:$G$109,5,FALSE))," ")</f>
        <v xml:space="preserve"> </v>
      </c>
      <c r="H61" s="29" t="str">
        <f>IF(B61&gt;0,(VLOOKUP($B61,'[1]Engag Min'!$A$10:$G$109,6,FALSE))," ")</f>
        <v xml:space="preserve"> </v>
      </c>
      <c r="I61" s="30"/>
      <c r="J61" s="29" t="str">
        <f>IF(B61&gt;0,(VLOOKUP($B61,'[1]Engag Min'!$A$10:$I$109,9,FALSE))," ")</f>
        <v xml:space="preserve"> </v>
      </c>
      <c r="K61" s="37" t="str">
        <f t="shared" si="0"/>
        <v xml:space="preserve"> </v>
      </c>
      <c r="L61" s="31" t="str">
        <f>IF(COUNTIF($G$10:$G61,G61)&lt;2,$G61," ")</f>
        <v xml:space="preserve"> </v>
      </c>
      <c r="M61" s="32">
        <f t="shared" si="1"/>
        <v>52</v>
      </c>
      <c r="N61" s="31" t="str">
        <f>IF(COUNTIF($G$10:$G61,G61)&lt;3,$G61," ")</f>
        <v xml:space="preserve"> </v>
      </c>
      <c r="O61" s="33">
        <f t="shared" si="2"/>
        <v>52</v>
      </c>
      <c r="P61" s="33" t="str">
        <f t="shared" si="3"/>
        <v/>
      </c>
      <c r="Q61" s="33">
        <f t="shared" si="4"/>
        <v>1000</v>
      </c>
    </row>
    <row r="62" spans="1:17" ht="13.5" x14ac:dyDescent="0.25">
      <c r="A62" s="23">
        <v>53</v>
      </c>
      <c r="B62" s="23"/>
      <c r="C62" s="24" t="e">
        <f>IF(A62&gt;0,(VLOOKUP($A62,'[1]Engag Pre'!$A$10:$G$74,3,FALSE))," ")</f>
        <v>#N/A</v>
      </c>
      <c r="D62" s="25" t="str">
        <f>IF(B62&gt;0,(VLOOKUP($B62,'[1]Engag Min'!$A$10:$G$109,7,FALSE))," ")</f>
        <v xml:space="preserve"> </v>
      </c>
      <c r="E62" s="26" t="str">
        <f>IF(B62&gt;0,(VLOOKUP($B62,'[1]Engag Min'!$A$10:$G$109,3,FALSE))," ")</f>
        <v xml:space="preserve"> </v>
      </c>
      <c r="F62" s="27" t="str">
        <f>IF(B62&gt;0,(VLOOKUP($B62,'[1]Engag Min'!$A$10:$G$109,4,FALSE))," ")</f>
        <v xml:space="preserve"> </v>
      </c>
      <c r="G62" s="28" t="str">
        <f>IF(B62&gt;0,(VLOOKUP($B62,'[1]Engag Min'!$A$10:$G$109,5,FALSE))," ")</f>
        <v xml:space="preserve"> </v>
      </c>
      <c r="H62" s="29" t="str">
        <f>IF(B62&gt;0,(VLOOKUP($B62,'[1]Engag Min'!$A$10:$G$109,6,FALSE))," ")</f>
        <v xml:space="preserve"> </v>
      </c>
      <c r="I62" s="30"/>
      <c r="J62" s="29" t="str">
        <f>IF(B62&gt;0,(VLOOKUP($B62,'[1]Engag Min'!$A$10:$I$109,9,FALSE))," ")</f>
        <v xml:space="preserve"> </v>
      </c>
      <c r="K62" s="37" t="str">
        <f t="shared" si="0"/>
        <v xml:space="preserve"> </v>
      </c>
      <c r="L62" s="31" t="str">
        <f>IF(COUNTIF($G$10:$G62,G62)&lt;2,$G62," ")</f>
        <v xml:space="preserve"> </v>
      </c>
      <c r="M62" s="32">
        <f t="shared" si="1"/>
        <v>53</v>
      </c>
      <c r="N62" s="31" t="str">
        <f>IF(COUNTIF($G$10:$G62,G62)&lt;3,$G62," ")</f>
        <v xml:space="preserve"> </v>
      </c>
      <c r="O62" s="33">
        <f t="shared" si="2"/>
        <v>53</v>
      </c>
      <c r="P62" s="33" t="str">
        <f t="shared" si="3"/>
        <v/>
      </c>
      <c r="Q62" s="33">
        <f t="shared" si="4"/>
        <v>1000</v>
      </c>
    </row>
    <row r="63" spans="1:17" ht="13.5" x14ac:dyDescent="0.25">
      <c r="A63" s="23">
        <v>54</v>
      </c>
      <c r="B63" s="23"/>
      <c r="C63" s="24" t="e">
        <f>IF(A63&gt;0,(VLOOKUP($A63,'[1]Engag Pre'!$A$10:$G$74,3,FALSE))," ")</f>
        <v>#N/A</v>
      </c>
      <c r="D63" s="25" t="str">
        <f>IF(B63&gt;0,(VLOOKUP($B63,'[1]Engag Min'!$A$10:$G$109,7,FALSE))," ")</f>
        <v xml:space="preserve"> </v>
      </c>
      <c r="E63" s="26" t="str">
        <f>IF(B63&gt;0,(VLOOKUP($B63,'[1]Engag Min'!$A$10:$G$109,3,FALSE))," ")</f>
        <v xml:space="preserve"> </v>
      </c>
      <c r="F63" s="27" t="str">
        <f>IF(B63&gt;0,(VLOOKUP($B63,'[1]Engag Min'!$A$10:$G$109,4,FALSE))," ")</f>
        <v xml:space="preserve"> </v>
      </c>
      <c r="G63" s="28" t="str">
        <f>IF(B63&gt;0,(VLOOKUP($B63,'[1]Engag Min'!$A$10:$G$109,5,FALSE))," ")</f>
        <v xml:space="preserve"> </v>
      </c>
      <c r="H63" s="29" t="str">
        <f>IF(B63&gt;0,(VLOOKUP($B63,'[1]Engag Min'!$A$10:$G$109,6,FALSE))," ")</f>
        <v xml:space="preserve"> </v>
      </c>
      <c r="I63" s="30"/>
      <c r="J63" s="29" t="str">
        <f>IF(B63&gt;0,(VLOOKUP($B63,'[1]Engag Min'!$A$10:$I$109,9,FALSE))," ")</f>
        <v xml:space="preserve"> </v>
      </c>
      <c r="K63" s="37" t="str">
        <f t="shared" si="0"/>
        <v xml:space="preserve"> </v>
      </c>
      <c r="L63" s="31" t="str">
        <f>IF(COUNTIF($G$10:$G63,G63)&lt;2,$G63," ")</f>
        <v xml:space="preserve"> </v>
      </c>
      <c r="M63" s="32">
        <f t="shared" si="1"/>
        <v>54</v>
      </c>
      <c r="N63" s="31" t="str">
        <f>IF(COUNTIF($G$10:$G63,G63)&lt;3,$G63," ")</f>
        <v xml:space="preserve"> </v>
      </c>
      <c r="O63" s="33">
        <f t="shared" si="2"/>
        <v>54</v>
      </c>
      <c r="P63" s="33" t="str">
        <f t="shared" si="3"/>
        <v/>
      </c>
      <c r="Q63" s="33">
        <f t="shared" si="4"/>
        <v>1000</v>
      </c>
    </row>
    <row r="64" spans="1:17" ht="13.5" x14ac:dyDescent="0.25">
      <c r="A64" s="23">
        <v>55</v>
      </c>
      <c r="B64" s="23"/>
      <c r="C64" s="24" t="e">
        <f>IF(A64&gt;0,(VLOOKUP($A64,'[1]Engag Pre'!$A$10:$G$74,3,FALSE))," ")</f>
        <v>#N/A</v>
      </c>
      <c r="D64" s="25" t="str">
        <f>IF(B64&gt;0,(VLOOKUP($B64,'[1]Engag Min'!$A$10:$G$109,7,FALSE))," ")</f>
        <v xml:space="preserve"> </v>
      </c>
      <c r="E64" s="26" t="str">
        <f>IF(B64&gt;0,(VLOOKUP($B64,'[1]Engag Min'!$A$10:$G$109,3,FALSE))," ")</f>
        <v xml:space="preserve"> </v>
      </c>
      <c r="F64" s="27" t="str">
        <f>IF(B64&gt;0,(VLOOKUP($B64,'[1]Engag Min'!$A$10:$G$109,4,FALSE))," ")</f>
        <v xml:space="preserve"> </v>
      </c>
      <c r="G64" s="28" t="str">
        <f>IF(B64&gt;0,(VLOOKUP($B64,'[1]Engag Min'!$A$10:$G$109,5,FALSE))," ")</f>
        <v xml:space="preserve"> </v>
      </c>
      <c r="H64" s="29" t="str">
        <f>IF(B64&gt;0,(VLOOKUP($B64,'[1]Engag Min'!$A$10:$G$109,6,FALSE))," ")</f>
        <v xml:space="preserve"> </v>
      </c>
      <c r="I64" s="30"/>
      <c r="J64" s="29" t="str">
        <f>IF(B64&gt;0,(VLOOKUP($B64,'[1]Engag Min'!$A$10:$I$109,9,FALSE))," ")</f>
        <v xml:space="preserve"> </v>
      </c>
      <c r="K64" s="37" t="str">
        <f t="shared" si="0"/>
        <v xml:space="preserve"> </v>
      </c>
      <c r="L64" s="31" t="str">
        <f>IF(COUNTIF($G$10:$G64,G64)&lt;2,$G64," ")</f>
        <v xml:space="preserve"> </v>
      </c>
      <c r="M64" s="32">
        <f t="shared" si="1"/>
        <v>55</v>
      </c>
      <c r="N64" s="31" t="str">
        <f>IF(COUNTIF($G$10:$G64,G64)&lt;3,$G64," ")</f>
        <v xml:space="preserve"> </v>
      </c>
      <c r="O64" s="33">
        <f t="shared" si="2"/>
        <v>55</v>
      </c>
      <c r="P64" s="33" t="str">
        <f t="shared" si="3"/>
        <v/>
      </c>
      <c r="Q64" s="33">
        <f t="shared" si="4"/>
        <v>1000</v>
      </c>
    </row>
    <row r="65" spans="1:17" ht="13.5" x14ac:dyDescent="0.25">
      <c r="A65" s="23">
        <v>56</v>
      </c>
      <c r="B65" s="23"/>
      <c r="C65" s="24" t="e">
        <f>IF(A65&gt;0,(VLOOKUP($A65,'[1]Engag Pre'!$A$10:$G$74,3,FALSE))," ")</f>
        <v>#N/A</v>
      </c>
      <c r="D65" s="25" t="str">
        <f>IF(B65&gt;0,(VLOOKUP($B65,'[1]Engag Min'!$A$10:$G$109,7,FALSE))," ")</f>
        <v xml:space="preserve"> </v>
      </c>
      <c r="E65" s="26" t="str">
        <f>IF(B65&gt;0,(VLOOKUP($B65,'[1]Engag Min'!$A$10:$G$109,3,FALSE))," ")</f>
        <v xml:space="preserve"> </v>
      </c>
      <c r="F65" s="27" t="str">
        <f>IF(B65&gt;0,(VLOOKUP($B65,'[1]Engag Min'!$A$10:$G$109,4,FALSE))," ")</f>
        <v xml:space="preserve"> </v>
      </c>
      <c r="G65" s="28" t="str">
        <f>IF(B65&gt;0,(VLOOKUP($B65,'[1]Engag Min'!$A$10:$G$109,5,FALSE))," ")</f>
        <v xml:space="preserve"> </v>
      </c>
      <c r="H65" s="29" t="str">
        <f>IF(B65&gt;0,(VLOOKUP($B65,'[1]Engag Min'!$A$10:$G$109,6,FALSE))," ")</f>
        <v xml:space="preserve"> </v>
      </c>
      <c r="I65" s="30"/>
      <c r="J65" s="29" t="str">
        <f>IF(B65&gt;0,(VLOOKUP($B65,'[1]Engag Min'!$A$10:$I$109,9,FALSE))," ")</f>
        <v xml:space="preserve"> </v>
      </c>
      <c r="K65" s="37" t="str">
        <f t="shared" si="0"/>
        <v xml:space="preserve"> </v>
      </c>
      <c r="L65" s="31" t="str">
        <f>IF(COUNTIF($G$10:$G65,G65)&lt;2,$G65," ")</f>
        <v xml:space="preserve"> </v>
      </c>
      <c r="M65" s="32">
        <f t="shared" si="1"/>
        <v>56</v>
      </c>
      <c r="N65" s="31" t="str">
        <f>IF(COUNTIF($G$10:$G65,G65)&lt;3,$G65," ")</f>
        <v xml:space="preserve"> </v>
      </c>
      <c r="O65" s="33">
        <f t="shared" si="2"/>
        <v>56</v>
      </c>
      <c r="P65" s="33" t="str">
        <f t="shared" si="3"/>
        <v/>
      </c>
      <c r="Q65" s="33">
        <f t="shared" si="4"/>
        <v>1000</v>
      </c>
    </row>
    <row r="66" spans="1:17" ht="13.5" x14ac:dyDescent="0.25">
      <c r="A66" s="23">
        <v>57</v>
      </c>
      <c r="B66" s="23"/>
      <c r="C66" s="24" t="e">
        <f>IF(A66&gt;0,(VLOOKUP($A66,'[1]Engag Pre'!$A$10:$G$74,3,FALSE))," ")</f>
        <v>#N/A</v>
      </c>
      <c r="D66" s="25" t="str">
        <f>IF(B66&gt;0,(VLOOKUP($B66,'[1]Engag Min'!$A$10:$G$109,7,FALSE))," ")</f>
        <v xml:space="preserve"> </v>
      </c>
      <c r="E66" s="26" t="str">
        <f>IF(B66&gt;0,(VLOOKUP($B66,'[1]Engag Min'!$A$10:$G$109,3,FALSE))," ")</f>
        <v xml:space="preserve"> </v>
      </c>
      <c r="F66" s="27" t="str">
        <f>IF(B66&gt;0,(VLOOKUP($B66,'[1]Engag Min'!$A$10:$G$109,4,FALSE))," ")</f>
        <v xml:space="preserve"> </v>
      </c>
      <c r="G66" s="28" t="str">
        <f>IF(B66&gt;0,(VLOOKUP($B66,'[1]Engag Min'!$A$10:$G$109,5,FALSE))," ")</f>
        <v xml:space="preserve"> </v>
      </c>
      <c r="H66" s="29" t="str">
        <f>IF(B66&gt;0,(VLOOKUP($B66,'[1]Engag Min'!$A$10:$G$109,6,FALSE))," ")</f>
        <v xml:space="preserve"> </v>
      </c>
      <c r="I66" s="30"/>
      <c r="J66" s="29" t="str">
        <f>IF(B66&gt;0,(VLOOKUP($B66,'[1]Engag Min'!$A$10:$I$109,9,FALSE))," ")</f>
        <v xml:space="preserve"> </v>
      </c>
      <c r="K66" s="37" t="str">
        <f t="shared" si="0"/>
        <v xml:space="preserve"> </v>
      </c>
      <c r="L66" s="31" t="str">
        <f>IF(COUNTIF($G$10:$G66,G66)&lt;2,$G66," ")</f>
        <v xml:space="preserve"> </v>
      </c>
      <c r="M66" s="32">
        <f t="shared" si="1"/>
        <v>57</v>
      </c>
      <c r="N66" s="31" t="str">
        <f>IF(COUNTIF($G$10:$G66,G66)&lt;3,$G66," ")</f>
        <v xml:space="preserve"> </v>
      </c>
      <c r="O66" s="33">
        <f t="shared" si="2"/>
        <v>57</v>
      </c>
      <c r="P66" s="33" t="str">
        <f t="shared" si="3"/>
        <v/>
      </c>
      <c r="Q66" s="33">
        <f t="shared" si="4"/>
        <v>1000</v>
      </c>
    </row>
    <row r="67" spans="1:17" ht="13.5" x14ac:dyDescent="0.25">
      <c r="A67" s="23">
        <v>58</v>
      </c>
      <c r="B67" s="23"/>
      <c r="C67" s="24" t="e">
        <f>IF(A67&gt;0,(VLOOKUP($A67,'[1]Engag Pre'!$A$10:$G$74,3,FALSE))," ")</f>
        <v>#N/A</v>
      </c>
      <c r="D67" s="25" t="str">
        <f>IF(B67&gt;0,(VLOOKUP($B67,'[1]Engag Min'!$A$10:$G$109,7,FALSE))," ")</f>
        <v xml:space="preserve"> </v>
      </c>
      <c r="E67" s="26" t="str">
        <f>IF(B67&gt;0,(VLOOKUP($B67,'[1]Engag Min'!$A$10:$G$109,3,FALSE))," ")</f>
        <v xml:space="preserve"> </v>
      </c>
      <c r="F67" s="27" t="str">
        <f>IF(B67&gt;0,(VLOOKUP($B67,'[1]Engag Min'!$A$10:$G$109,4,FALSE))," ")</f>
        <v xml:space="preserve"> </v>
      </c>
      <c r="G67" s="28" t="str">
        <f>IF(B67&gt;0,(VLOOKUP($B67,'[1]Engag Min'!$A$10:$G$109,5,FALSE))," ")</f>
        <v xml:space="preserve"> </v>
      </c>
      <c r="H67" s="29" t="str">
        <f>IF(B67&gt;0,(VLOOKUP($B67,'[1]Engag Min'!$A$10:$G$109,6,FALSE))," ")</f>
        <v xml:space="preserve"> </v>
      </c>
      <c r="I67" s="30"/>
      <c r="J67" s="29" t="str">
        <f>IF(B67&gt;0,(VLOOKUP($B67,'[1]Engag Min'!$A$10:$I$109,9,FALSE))," ")</f>
        <v xml:space="preserve"> </v>
      </c>
      <c r="K67" s="37" t="str">
        <f t="shared" si="0"/>
        <v xml:space="preserve"> </v>
      </c>
      <c r="L67" s="31" t="str">
        <f>IF(COUNTIF($G$10:$G67,G67)&lt;2,$G67," ")</f>
        <v xml:space="preserve"> </v>
      </c>
      <c r="M67" s="32">
        <f t="shared" si="1"/>
        <v>58</v>
      </c>
      <c r="N67" s="31" t="str">
        <f>IF(COUNTIF($G$10:$G67,G67)&lt;3,$G67," ")</f>
        <v xml:space="preserve"> </v>
      </c>
      <c r="O67" s="33">
        <f t="shared" si="2"/>
        <v>58</v>
      </c>
      <c r="P67" s="33" t="str">
        <f t="shared" si="3"/>
        <v/>
      </c>
      <c r="Q67" s="33">
        <f t="shared" si="4"/>
        <v>1000</v>
      </c>
    </row>
    <row r="68" spans="1:17" ht="13.5" x14ac:dyDescent="0.25">
      <c r="A68" s="23">
        <v>59</v>
      </c>
      <c r="B68" s="23"/>
      <c r="C68" s="24" t="e">
        <f>IF(A68&gt;0,(VLOOKUP($A68,'[1]Engag Pre'!$A$10:$G$74,3,FALSE))," ")</f>
        <v>#N/A</v>
      </c>
      <c r="D68" s="25" t="str">
        <f>IF(B68&gt;0,(VLOOKUP($B68,'[1]Engag Min'!$A$10:$G$109,7,FALSE))," ")</f>
        <v xml:space="preserve"> </v>
      </c>
      <c r="E68" s="26" t="str">
        <f>IF(B68&gt;0,(VLOOKUP($B68,'[1]Engag Min'!$A$10:$G$109,3,FALSE))," ")</f>
        <v xml:space="preserve"> </v>
      </c>
      <c r="F68" s="27" t="str">
        <f>IF(B68&gt;0,(VLOOKUP($B68,'[1]Engag Min'!$A$10:$G$109,4,FALSE))," ")</f>
        <v xml:space="preserve"> </v>
      </c>
      <c r="G68" s="28" t="str">
        <f>IF(B68&gt;0,(VLOOKUP($B68,'[1]Engag Min'!$A$10:$G$109,5,FALSE))," ")</f>
        <v xml:space="preserve"> </v>
      </c>
      <c r="H68" s="29" t="str">
        <f>IF(B68&gt;0,(VLOOKUP($B68,'[1]Engag Min'!$A$10:$G$109,6,FALSE))," ")</f>
        <v xml:space="preserve"> </v>
      </c>
      <c r="I68" s="30"/>
      <c r="J68" s="29" t="str">
        <f>IF(B68&gt;0,(VLOOKUP($B68,'[1]Engag Min'!$A$10:$I$109,9,FALSE))," ")</f>
        <v xml:space="preserve"> </v>
      </c>
      <c r="K68" s="37" t="str">
        <f t="shared" si="0"/>
        <v xml:space="preserve"> </v>
      </c>
      <c r="L68" s="31" t="str">
        <f>IF(COUNTIF($G$10:$G68,G68)&lt;2,$G68," ")</f>
        <v xml:space="preserve"> </v>
      </c>
      <c r="M68" s="32">
        <f t="shared" si="1"/>
        <v>59</v>
      </c>
      <c r="N68" s="31" t="str">
        <f>IF(COUNTIF($G$10:$G68,G68)&lt;3,$G68," ")</f>
        <v xml:space="preserve"> </v>
      </c>
      <c r="O68" s="33">
        <f t="shared" si="2"/>
        <v>59</v>
      </c>
      <c r="P68" s="33" t="str">
        <f t="shared" si="3"/>
        <v/>
      </c>
      <c r="Q68" s="33">
        <f t="shared" si="4"/>
        <v>1000</v>
      </c>
    </row>
    <row r="69" spans="1:17" ht="13.5" x14ac:dyDescent="0.25">
      <c r="A69" s="23">
        <v>60</v>
      </c>
      <c r="B69" s="23"/>
      <c r="C69" s="24" t="e">
        <f>IF(A69&gt;0,(VLOOKUP($A69,'[1]Engag Pre'!$A$10:$G$74,3,FALSE))," ")</f>
        <v>#N/A</v>
      </c>
      <c r="D69" s="25" t="str">
        <f>IF(B69&gt;0,(VLOOKUP($B69,'[1]Engag Min'!$A$10:$G$109,7,FALSE))," ")</f>
        <v xml:space="preserve"> </v>
      </c>
      <c r="E69" s="26" t="str">
        <f>IF(B69&gt;0,(VLOOKUP($B69,'[1]Engag Min'!$A$10:$G$109,3,FALSE))," ")</f>
        <v xml:space="preserve"> </v>
      </c>
      <c r="F69" s="27" t="str">
        <f>IF(B69&gt;0,(VLOOKUP($B69,'[1]Engag Min'!$A$10:$G$109,4,FALSE))," ")</f>
        <v xml:space="preserve"> </v>
      </c>
      <c r="G69" s="28" t="str">
        <f>IF(B69&gt;0,(VLOOKUP($B69,'[1]Engag Min'!$A$10:$G$109,5,FALSE))," ")</f>
        <v xml:space="preserve"> </v>
      </c>
      <c r="H69" s="29" t="str">
        <f>IF(B69&gt;0,(VLOOKUP($B69,'[1]Engag Min'!$A$10:$G$109,6,FALSE))," ")</f>
        <v xml:space="preserve"> </v>
      </c>
      <c r="I69" s="30"/>
      <c r="J69" s="29" t="str">
        <f>IF(B69&gt;0,(VLOOKUP($B69,'[1]Engag Min'!$A$10:$I$109,9,FALSE))," ")</f>
        <v xml:space="preserve"> </v>
      </c>
      <c r="K69" s="37" t="str">
        <f t="shared" si="0"/>
        <v xml:space="preserve"> </v>
      </c>
      <c r="L69" s="31" t="str">
        <f>IF(COUNTIF($G$10:$G69,G69)&lt;2,$G69," ")</f>
        <v xml:space="preserve"> </v>
      </c>
      <c r="M69" s="32">
        <f t="shared" si="1"/>
        <v>60</v>
      </c>
      <c r="N69" s="31" t="str">
        <f>IF(COUNTIF($G$10:$G69,G69)&lt;3,$G69," ")</f>
        <v xml:space="preserve"> </v>
      </c>
      <c r="O69" s="33">
        <f t="shared" si="2"/>
        <v>60</v>
      </c>
      <c r="P69" s="33" t="str">
        <f t="shared" si="3"/>
        <v/>
      </c>
      <c r="Q69" s="33">
        <f t="shared" si="4"/>
        <v>1000</v>
      </c>
    </row>
    <row r="70" spans="1:17" ht="13.5" x14ac:dyDescent="0.25">
      <c r="A70" s="23">
        <v>61</v>
      </c>
      <c r="B70" s="23"/>
      <c r="C70" s="24" t="e">
        <f>IF(A70&gt;0,(VLOOKUP($A70,'[1]Engag Pre'!$A$10:$G$74,3,FALSE))," ")</f>
        <v>#N/A</v>
      </c>
      <c r="D70" s="25" t="str">
        <f>IF(B70&gt;0,(VLOOKUP($B70,'[1]Engag Min'!$A$10:$G$109,7,FALSE))," ")</f>
        <v xml:space="preserve"> </v>
      </c>
      <c r="E70" s="26" t="str">
        <f>IF(B70&gt;0,(VLOOKUP($B70,'[1]Engag Min'!$A$10:$G$109,3,FALSE))," ")</f>
        <v xml:space="preserve"> </v>
      </c>
      <c r="F70" s="27" t="str">
        <f>IF(B70&gt;0,(VLOOKUP($B70,'[1]Engag Min'!$A$10:$G$109,4,FALSE))," ")</f>
        <v xml:space="preserve"> </v>
      </c>
      <c r="G70" s="28" t="str">
        <f>IF(B70&gt;0,(VLOOKUP($B70,'[1]Engag Min'!$A$10:$G$109,5,FALSE))," ")</f>
        <v xml:space="preserve"> </v>
      </c>
      <c r="H70" s="29" t="str">
        <f>IF(B70&gt;0,(VLOOKUP($B70,'[1]Engag Min'!$A$10:$G$109,6,FALSE))," ")</f>
        <v xml:space="preserve"> </v>
      </c>
      <c r="I70" s="30"/>
      <c r="J70" s="29" t="str">
        <f>IF(B70&gt;0,(VLOOKUP($B70,'[1]Engag Min'!$A$10:$I$109,9,FALSE))," ")</f>
        <v xml:space="preserve"> </v>
      </c>
      <c r="K70" s="37" t="str">
        <f t="shared" si="0"/>
        <v xml:space="preserve"> </v>
      </c>
      <c r="L70" s="31" t="str">
        <f>IF(COUNTIF($G$10:$G70,G70)&lt;2,$G70," ")</f>
        <v xml:space="preserve"> </v>
      </c>
      <c r="M70" s="32">
        <f t="shared" si="1"/>
        <v>61</v>
      </c>
      <c r="N70" s="31" t="str">
        <f>IF(COUNTIF($G$10:$G70,G70)&lt;3,$G70," ")</f>
        <v xml:space="preserve"> </v>
      </c>
      <c r="O70" s="33">
        <f t="shared" si="2"/>
        <v>61</v>
      </c>
      <c r="P70" s="33" t="str">
        <f t="shared" si="3"/>
        <v/>
      </c>
      <c r="Q70" s="33">
        <f t="shared" si="4"/>
        <v>1000</v>
      </c>
    </row>
    <row r="71" spans="1:17" ht="13.5" x14ac:dyDescent="0.25">
      <c r="A71" s="23">
        <v>62</v>
      </c>
      <c r="B71" s="23"/>
      <c r="C71" s="24" t="e">
        <f>IF(A71&gt;0,(VLOOKUP($A71,'[1]Engag Pre'!$A$10:$G$74,3,FALSE))," ")</f>
        <v>#N/A</v>
      </c>
      <c r="D71" s="25" t="str">
        <f>IF(B71&gt;0,(VLOOKUP($B71,'[1]Engag Min'!$A$10:$G$109,7,FALSE))," ")</f>
        <v xml:space="preserve"> </v>
      </c>
      <c r="E71" s="26" t="str">
        <f>IF(B71&gt;0,(VLOOKUP($B71,'[1]Engag Min'!$A$10:$G$109,3,FALSE))," ")</f>
        <v xml:space="preserve"> </v>
      </c>
      <c r="F71" s="27" t="str">
        <f>IF(B71&gt;0,(VLOOKUP($B71,'[1]Engag Min'!$A$10:$G$109,4,FALSE))," ")</f>
        <v xml:space="preserve"> </v>
      </c>
      <c r="G71" s="28" t="str">
        <f>IF(B71&gt;0,(VLOOKUP($B71,'[1]Engag Min'!$A$10:$G$109,5,FALSE))," ")</f>
        <v xml:space="preserve"> </v>
      </c>
      <c r="H71" s="29" t="str">
        <f>IF(B71&gt;0,(VLOOKUP($B71,'[1]Engag Min'!$A$10:$G$109,6,FALSE))," ")</f>
        <v xml:space="preserve"> </v>
      </c>
      <c r="I71" s="30"/>
      <c r="J71" s="29" t="str">
        <f>IF(B71&gt;0,(VLOOKUP($B71,'[1]Engag Min'!$A$10:$I$109,9,FALSE))," ")</f>
        <v xml:space="preserve"> </v>
      </c>
      <c r="K71" s="37" t="str">
        <f t="shared" si="0"/>
        <v xml:space="preserve"> </v>
      </c>
      <c r="L71" s="31" t="str">
        <f>IF(COUNTIF($G$10:$G71,G71)&lt;2,$G71," ")</f>
        <v xml:space="preserve"> </v>
      </c>
      <c r="M71" s="32">
        <f t="shared" si="1"/>
        <v>62</v>
      </c>
      <c r="N71" s="31" t="str">
        <f>IF(COUNTIF($G$10:$G71,G71)&lt;3,$G71," ")</f>
        <v xml:space="preserve"> </v>
      </c>
      <c r="O71" s="33">
        <f t="shared" si="2"/>
        <v>62</v>
      </c>
      <c r="P71" s="33" t="str">
        <f t="shared" si="3"/>
        <v/>
      </c>
      <c r="Q71" s="33">
        <f t="shared" si="4"/>
        <v>1000</v>
      </c>
    </row>
    <row r="72" spans="1:17" ht="13.5" x14ac:dyDescent="0.25">
      <c r="A72" s="23">
        <v>63</v>
      </c>
      <c r="B72" s="23"/>
      <c r="C72" s="24" t="e">
        <f>IF(A72&gt;0,(VLOOKUP($A72,'[1]Engag Pre'!$A$10:$G$74,3,FALSE))," ")</f>
        <v>#N/A</v>
      </c>
      <c r="D72" s="25" t="str">
        <f>IF(B72&gt;0,(VLOOKUP($B72,'[1]Engag Min'!$A$10:$G$109,7,FALSE))," ")</f>
        <v xml:space="preserve"> </v>
      </c>
      <c r="E72" s="26" t="str">
        <f>IF(B72&gt;0,(VLOOKUP($B72,'[1]Engag Min'!$A$10:$G$109,3,FALSE))," ")</f>
        <v xml:space="preserve"> </v>
      </c>
      <c r="F72" s="27" t="str">
        <f>IF(B72&gt;0,(VLOOKUP($B72,'[1]Engag Min'!$A$10:$G$109,4,FALSE))," ")</f>
        <v xml:space="preserve"> </v>
      </c>
      <c r="G72" s="28" t="str">
        <f>IF(B72&gt;0,(VLOOKUP($B72,'[1]Engag Min'!$A$10:$G$109,5,FALSE))," ")</f>
        <v xml:space="preserve"> </v>
      </c>
      <c r="H72" s="29" t="str">
        <f>IF(B72&gt;0,(VLOOKUP($B72,'[1]Engag Min'!$A$10:$G$109,6,FALSE))," ")</f>
        <v xml:space="preserve"> </v>
      </c>
      <c r="I72" s="30"/>
      <c r="J72" s="29" t="str">
        <f>IF(B72&gt;0,(VLOOKUP($B72,'[1]Engag Min'!$A$10:$I$109,9,FALSE))," ")</f>
        <v xml:space="preserve"> </v>
      </c>
      <c r="K72" s="37" t="str">
        <f t="shared" si="0"/>
        <v xml:space="preserve"> </v>
      </c>
      <c r="L72" s="31" t="str">
        <f>IF(COUNTIF($G$10:$G72,G72)&lt;2,$G72," ")</f>
        <v xml:space="preserve"> </v>
      </c>
      <c r="M72" s="32">
        <f t="shared" si="1"/>
        <v>63</v>
      </c>
      <c r="N72" s="31" t="str">
        <f>IF(COUNTIF($G$10:$G72,G72)&lt;3,$G72," ")</f>
        <v xml:space="preserve"> </v>
      </c>
      <c r="O72" s="33">
        <f t="shared" si="2"/>
        <v>63</v>
      </c>
      <c r="P72" s="33" t="str">
        <f t="shared" si="3"/>
        <v/>
      </c>
      <c r="Q72" s="33">
        <f t="shared" si="4"/>
        <v>1000</v>
      </c>
    </row>
    <row r="73" spans="1:17" ht="13.5" x14ac:dyDescent="0.25">
      <c r="A73" s="23">
        <v>64</v>
      </c>
      <c r="B73" s="23"/>
      <c r="C73" s="24" t="e">
        <f>IF(A73&gt;0,(VLOOKUP($A73,'[1]Engag Pre'!$A$10:$G$74,3,FALSE))," ")</f>
        <v>#N/A</v>
      </c>
      <c r="D73" s="25" t="str">
        <f>IF(B73&gt;0,(VLOOKUP($B73,'[1]Engag Min'!$A$10:$G$109,7,FALSE))," ")</f>
        <v xml:space="preserve"> </v>
      </c>
      <c r="E73" s="26" t="str">
        <f>IF(B73&gt;0,(VLOOKUP($B73,'[1]Engag Min'!$A$10:$G$109,3,FALSE))," ")</f>
        <v xml:space="preserve"> </v>
      </c>
      <c r="F73" s="27" t="str">
        <f>IF(B73&gt;0,(VLOOKUP($B73,'[1]Engag Min'!$A$10:$G$109,4,FALSE))," ")</f>
        <v xml:space="preserve"> </v>
      </c>
      <c r="G73" s="28" t="str">
        <f>IF(B73&gt;0,(VLOOKUP($B73,'[1]Engag Min'!$A$10:$G$109,5,FALSE))," ")</f>
        <v xml:space="preserve"> </v>
      </c>
      <c r="H73" s="29" t="str">
        <f>IF(B73&gt;0,(VLOOKUP($B73,'[1]Engag Min'!$A$10:$G$109,6,FALSE))," ")</f>
        <v xml:space="preserve"> </v>
      </c>
      <c r="I73" s="30"/>
      <c r="J73" s="29" t="str">
        <f>IF(B73&gt;0,(VLOOKUP($B73,'[1]Engag Min'!$A$10:$I$109,9,FALSE))," ")</f>
        <v xml:space="preserve"> </v>
      </c>
      <c r="K73" s="37" t="str">
        <f t="shared" si="0"/>
        <v xml:space="preserve"> </v>
      </c>
      <c r="L73" s="31" t="str">
        <f>IF(COUNTIF($G$10:$G73,G73)&lt;2,$G73," ")</f>
        <v xml:space="preserve"> </v>
      </c>
      <c r="M73" s="32">
        <f t="shared" si="1"/>
        <v>64</v>
      </c>
      <c r="N73" s="31" t="str">
        <f>IF(COUNTIF($G$10:$G73,G73)&lt;3,$G73," ")</f>
        <v xml:space="preserve"> </v>
      </c>
      <c r="O73" s="33">
        <f t="shared" si="2"/>
        <v>64</v>
      </c>
      <c r="P73" s="33" t="str">
        <f t="shared" si="3"/>
        <v/>
      </c>
      <c r="Q73" s="33">
        <f t="shared" si="4"/>
        <v>1000</v>
      </c>
    </row>
    <row r="74" spans="1:17" ht="13.5" x14ac:dyDescent="0.25">
      <c r="A74" s="23">
        <v>65</v>
      </c>
      <c r="B74" s="23"/>
      <c r="C74" s="24" t="e">
        <f>IF(A74&gt;0,(VLOOKUP($A74,'[1]Engag Pre'!$A$10:$G$74,3,FALSE))," ")</f>
        <v>#N/A</v>
      </c>
      <c r="D74" s="25" t="str">
        <f>IF(B74&gt;0,(VLOOKUP($B74,'[1]Engag Min'!$A$10:$G$109,7,FALSE))," ")</f>
        <v xml:space="preserve"> </v>
      </c>
      <c r="E74" s="26" t="str">
        <f>IF(B74&gt;0,(VLOOKUP($B74,'[1]Engag Min'!$A$10:$G$109,3,FALSE))," ")</f>
        <v xml:space="preserve"> </v>
      </c>
      <c r="F74" s="27" t="str">
        <f>IF(B74&gt;0,(VLOOKUP($B74,'[1]Engag Min'!$A$10:$G$109,4,FALSE))," ")</f>
        <v xml:space="preserve"> </v>
      </c>
      <c r="G74" s="28" t="str">
        <f>IF(B74&gt;0,(VLOOKUP($B74,'[1]Engag Min'!$A$10:$G$109,5,FALSE))," ")</f>
        <v xml:space="preserve"> </v>
      </c>
      <c r="H74" s="29" t="str">
        <f>IF(B74&gt;0,(VLOOKUP($B74,'[1]Engag Min'!$A$10:$G$109,6,FALSE))," ")</f>
        <v xml:space="preserve"> </v>
      </c>
      <c r="I74" s="30"/>
      <c r="J74" s="29" t="str">
        <f>IF(B74&gt;0,(VLOOKUP($B74,'[1]Engag Min'!$A$10:$I$109,9,FALSE))," ")</f>
        <v xml:space="preserve"> </v>
      </c>
      <c r="K74" s="37" t="str">
        <f t="shared" si="0"/>
        <v xml:space="preserve"> </v>
      </c>
      <c r="L74" s="31" t="str">
        <f>IF(COUNTIF($G$10:$G74,G74)&lt;2,$G74," ")</f>
        <v xml:space="preserve"> </v>
      </c>
      <c r="M74" s="32">
        <f t="shared" si="1"/>
        <v>65</v>
      </c>
      <c r="N74" s="31" t="str">
        <f>IF(COUNTIF($G$10:$G74,G74)&lt;3,$G74," ")</f>
        <v xml:space="preserve"> </v>
      </c>
      <c r="O74" s="33">
        <f t="shared" si="2"/>
        <v>65</v>
      </c>
      <c r="P74" s="33" t="str">
        <f t="shared" si="3"/>
        <v/>
      </c>
      <c r="Q74" s="33">
        <f t="shared" si="4"/>
        <v>1000</v>
      </c>
    </row>
    <row r="75" spans="1:17" ht="13.5" x14ac:dyDescent="0.25">
      <c r="A75" s="23">
        <v>66</v>
      </c>
      <c r="B75" s="23"/>
      <c r="C75" s="24" t="e">
        <f>IF(A75&gt;0,(VLOOKUP($A75,'[1]Engag Pre'!$A$10:$G$74,3,FALSE))," ")</f>
        <v>#N/A</v>
      </c>
      <c r="D75" s="25" t="str">
        <f>IF(B75&gt;0,(VLOOKUP($B75,'[1]Engag Min'!$A$10:$G$109,7,FALSE))," ")</f>
        <v xml:space="preserve"> </v>
      </c>
      <c r="E75" s="26" t="str">
        <f>IF(B75&gt;0,(VLOOKUP($B75,'[1]Engag Min'!$A$10:$G$109,3,FALSE))," ")</f>
        <v xml:space="preserve"> </v>
      </c>
      <c r="F75" s="27" t="str">
        <f>IF(B75&gt;0,(VLOOKUP($B75,'[1]Engag Min'!$A$10:$G$109,4,FALSE))," ")</f>
        <v xml:space="preserve"> </v>
      </c>
      <c r="G75" s="28" t="str">
        <f>IF(B75&gt;0,(VLOOKUP($B75,'[1]Engag Min'!$A$10:$G$109,5,FALSE))," ")</f>
        <v xml:space="preserve"> </v>
      </c>
      <c r="H75" s="29" t="str">
        <f>IF(B75&gt;0,(VLOOKUP($B75,'[1]Engag Min'!$A$10:$G$109,6,FALSE))," ")</f>
        <v xml:space="preserve"> </v>
      </c>
      <c r="I75" s="30"/>
      <c r="J75" s="29" t="str">
        <f>IF(B75&gt;0,(VLOOKUP($B75,'[1]Engag Min'!$A$10:$I$109,9,FALSE))," ")</f>
        <v xml:space="preserve"> </v>
      </c>
      <c r="K75" s="37" t="str">
        <f t="shared" ref="K75:K109" si="5">IF(COUNTIF($B$10:$B$109,B75)&gt;1,"Déjà classé"," ")</f>
        <v xml:space="preserve"> </v>
      </c>
      <c r="L75" s="31" t="str">
        <f>IF(COUNTIF($G$10:$G75,G75)&lt;2,$G75," ")</f>
        <v xml:space="preserve"> </v>
      </c>
      <c r="M75" s="32">
        <f t="shared" ref="M75:M109" si="6">IF($G$6&lt;5,1000,(IF(L75=G75,A75,"")))</f>
        <v>66</v>
      </c>
      <c r="N75" s="31" t="str">
        <f>IF(COUNTIF($G$10:$G75,G75)&lt;3,$G75," ")</f>
        <v xml:space="preserve"> </v>
      </c>
      <c r="O75" s="33">
        <f t="shared" ref="O75:O109" si="7">IF(N75=$G75,$A75,"")</f>
        <v>66</v>
      </c>
      <c r="P75" s="33" t="str">
        <f t="shared" ref="P75:P109" si="8">IF(N75=L75,"",N75)</f>
        <v/>
      </c>
      <c r="Q75" s="33">
        <f t="shared" ref="Q75:Q109" si="9">IF($G$6&lt;5,1000,(IF(P75=$G75,$A75,1000)))</f>
        <v>1000</v>
      </c>
    </row>
    <row r="76" spans="1:17" ht="13.5" x14ac:dyDescent="0.25">
      <c r="A76" s="23">
        <v>67</v>
      </c>
      <c r="B76" s="23"/>
      <c r="C76" s="24" t="e">
        <f>IF(A76&gt;0,(VLOOKUP($A76,'[1]Engag Pre'!$A$10:$G$74,3,FALSE))," ")</f>
        <v>#N/A</v>
      </c>
      <c r="D76" s="25" t="str">
        <f>IF(B76&gt;0,(VLOOKUP($B76,'[1]Engag Min'!$A$10:$G$109,7,FALSE))," ")</f>
        <v xml:space="preserve"> </v>
      </c>
      <c r="E76" s="26" t="str">
        <f>IF(B76&gt;0,(VLOOKUP($B76,'[1]Engag Min'!$A$10:$G$109,3,FALSE))," ")</f>
        <v xml:space="preserve"> </v>
      </c>
      <c r="F76" s="27" t="str">
        <f>IF(B76&gt;0,(VLOOKUP($B76,'[1]Engag Min'!$A$10:$G$109,4,FALSE))," ")</f>
        <v xml:space="preserve"> </v>
      </c>
      <c r="G76" s="28" t="str">
        <f>IF(B76&gt;0,(VLOOKUP($B76,'[1]Engag Min'!$A$10:$G$109,5,FALSE))," ")</f>
        <v xml:space="preserve"> </v>
      </c>
      <c r="H76" s="29" t="str">
        <f>IF(B76&gt;0,(VLOOKUP($B76,'[1]Engag Min'!$A$10:$G$109,6,FALSE))," ")</f>
        <v xml:space="preserve"> </v>
      </c>
      <c r="I76" s="30"/>
      <c r="J76" s="29" t="str">
        <f>IF(B76&gt;0,(VLOOKUP($B76,'[1]Engag Min'!$A$10:$I$109,9,FALSE))," ")</f>
        <v xml:space="preserve"> </v>
      </c>
      <c r="K76" s="37" t="str">
        <f t="shared" si="5"/>
        <v xml:space="preserve"> </v>
      </c>
      <c r="L76" s="31" t="str">
        <f>IF(COUNTIF($G$10:$G76,G76)&lt;2,$G76," ")</f>
        <v xml:space="preserve"> </v>
      </c>
      <c r="M76" s="32">
        <f t="shared" si="6"/>
        <v>67</v>
      </c>
      <c r="N76" s="31" t="str">
        <f>IF(COUNTIF($G$10:$G76,G76)&lt;3,$G76," ")</f>
        <v xml:space="preserve"> </v>
      </c>
      <c r="O76" s="33">
        <f t="shared" si="7"/>
        <v>67</v>
      </c>
      <c r="P76" s="33" t="str">
        <f t="shared" si="8"/>
        <v/>
      </c>
      <c r="Q76" s="33">
        <f t="shared" si="9"/>
        <v>1000</v>
      </c>
    </row>
    <row r="77" spans="1:17" ht="13.5" x14ac:dyDescent="0.25">
      <c r="A77" s="23">
        <v>68</v>
      </c>
      <c r="B77" s="23"/>
      <c r="C77" s="24" t="e">
        <f>IF(A77&gt;0,(VLOOKUP($A77,'[1]Engag Pre'!$A$10:$G$74,3,FALSE))," ")</f>
        <v>#N/A</v>
      </c>
      <c r="D77" s="25" t="str">
        <f>IF(B77&gt;0,(VLOOKUP($B77,'[1]Engag Min'!$A$10:$G$109,7,FALSE))," ")</f>
        <v xml:space="preserve"> </v>
      </c>
      <c r="E77" s="26" t="str">
        <f>IF(B77&gt;0,(VLOOKUP($B77,'[1]Engag Min'!$A$10:$G$109,3,FALSE))," ")</f>
        <v xml:space="preserve"> </v>
      </c>
      <c r="F77" s="27" t="str">
        <f>IF(B77&gt;0,(VLOOKUP($B77,'[1]Engag Min'!$A$10:$G$109,4,FALSE))," ")</f>
        <v xml:space="preserve"> </v>
      </c>
      <c r="G77" s="28" t="str">
        <f>IF(B77&gt;0,(VLOOKUP($B77,'[1]Engag Min'!$A$10:$G$109,5,FALSE))," ")</f>
        <v xml:space="preserve"> </v>
      </c>
      <c r="H77" s="29" t="str">
        <f>IF(B77&gt;0,(VLOOKUP($B77,'[1]Engag Min'!$A$10:$G$109,6,FALSE))," ")</f>
        <v xml:space="preserve"> </v>
      </c>
      <c r="I77" s="30"/>
      <c r="J77" s="29" t="str">
        <f>IF(B77&gt;0,(VLOOKUP($B77,'[1]Engag Min'!$A$10:$I$109,9,FALSE))," ")</f>
        <v xml:space="preserve"> </v>
      </c>
      <c r="K77" s="37" t="str">
        <f t="shared" si="5"/>
        <v xml:space="preserve"> </v>
      </c>
      <c r="L77" s="31" t="str">
        <f>IF(COUNTIF($G$10:$G77,G77)&lt;2,$G77," ")</f>
        <v xml:space="preserve"> </v>
      </c>
      <c r="M77" s="32">
        <f t="shared" si="6"/>
        <v>68</v>
      </c>
      <c r="N77" s="31" t="str">
        <f>IF(COUNTIF($G$10:$G77,G77)&lt;3,$G77," ")</f>
        <v xml:space="preserve"> </v>
      </c>
      <c r="O77" s="33">
        <f t="shared" si="7"/>
        <v>68</v>
      </c>
      <c r="P77" s="33" t="str">
        <f t="shared" si="8"/>
        <v/>
      </c>
      <c r="Q77" s="33">
        <f t="shared" si="9"/>
        <v>1000</v>
      </c>
    </row>
    <row r="78" spans="1:17" ht="13.5" x14ac:dyDescent="0.25">
      <c r="A78" s="23">
        <v>69</v>
      </c>
      <c r="B78" s="23"/>
      <c r="C78" s="24" t="e">
        <f>IF(A78&gt;0,(VLOOKUP($A78,'[1]Engag Pre'!$A$10:$G$74,3,FALSE))," ")</f>
        <v>#N/A</v>
      </c>
      <c r="D78" s="25" t="str">
        <f>IF(B78&gt;0,(VLOOKUP($B78,'[1]Engag Min'!$A$10:$G$109,7,FALSE))," ")</f>
        <v xml:space="preserve"> </v>
      </c>
      <c r="E78" s="26" t="str">
        <f>IF(B78&gt;0,(VLOOKUP($B78,'[1]Engag Min'!$A$10:$G$109,3,FALSE))," ")</f>
        <v xml:space="preserve"> </v>
      </c>
      <c r="F78" s="27" t="str">
        <f>IF(B78&gt;0,(VLOOKUP($B78,'[1]Engag Min'!$A$10:$G$109,4,FALSE))," ")</f>
        <v xml:space="preserve"> </v>
      </c>
      <c r="G78" s="28" t="str">
        <f>IF(B78&gt;0,(VLOOKUP($B78,'[1]Engag Min'!$A$10:$G$109,5,FALSE))," ")</f>
        <v xml:space="preserve"> </v>
      </c>
      <c r="H78" s="29" t="str">
        <f>IF(B78&gt;0,(VLOOKUP($B78,'[1]Engag Min'!$A$10:$G$109,6,FALSE))," ")</f>
        <v xml:space="preserve"> </v>
      </c>
      <c r="I78" s="30"/>
      <c r="J78" s="29" t="str">
        <f>IF(B78&gt;0,(VLOOKUP($B78,'[1]Engag Min'!$A$10:$I$109,9,FALSE))," ")</f>
        <v xml:space="preserve"> </v>
      </c>
      <c r="K78" s="37" t="str">
        <f t="shared" si="5"/>
        <v xml:space="preserve"> </v>
      </c>
      <c r="L78" s="31" t="str">
        <f>IF(COUNTIF($G$10:$G78,G78)&lt;2,$G78," ")</f>
        <v xml:space="preserve"> </v>
      </c>
      <c r="M78" s="32">
        <f t="shared" si="6"/>
        <v>69</v>
      </c>
      <c r="N78" s="31" t="str">
        <f>IF(COUNTIF($G$10:$G78,G78)&lt;3,$G78," ")</f>
        <v xml:space="preserve"> </v>
      </c>
      <c r="O78" s="33">
        <f t="shared" si="7"/>
        <v>69</v>
      </c>
      <c r="P78" s="33" t="str">
        <f t="shared" si="8"/>
        <v/>
      </c>
      <c r="Q78" s="33">
        <f t="shared" si="9"/>
        <v>1000</v>
      </c>
    </row>
    <row r="79" spans="1:17" ht="13.5" x14ac:dyDescent="0.25">
      <c r="A79" s="23">
        <v>70</v>
      </c>
      <c r="B79" s="23"/>
      <c r="C79" s="24" t="e">
        <f>IF(A79&gt;0,(VLOOKUP($A79,'[1]Engag Pre'!$A$10:$G$74,3,FALSE))," ")</f>
        <v>#N/A</v>
      </c>
      <c r="D79" s="25" t="str">
        <f>IF(B79&gt;0,(VLOOKUP($B79,'[1]Engag Min'!$A$10:$G$109,7,FALSE))," ")</f>
        <v xml:space="preserve"> </v>
      </c>
      <c r="E79" s="26" t="str">
        <f>IF(B79&gt;0,(VLOOKUP($B79,'[1]Engag Min'!$A$10:$G$109,3,FALSE))," ")</f>
        <v xml:space="preserve"> </v>
      </c>
      <c r="F79" s="27" t="str">
        <f>IF(B79&gt;0,(VLOOKUP($B79,'[1]Engag Min'!$A$10:$G$109,4,FALSE))," ")</f>
        <v xml:space="preserve"> </v>
      </c>
      <c r="G79" s="28" t="str">
        <f>IF(B79&gt;0,(VLOOKUP($B79,'[1]Engag Min'!$A$10:$G$109,5,FALSE))," ")</f>
        <v xml:space="preserve"> </v>
      </c>
      <c r="H79" s="29" t="str">
        <f>IF(B79&gt;0,(VLOOKUP($B79,'[1]Engag Min'!$A$10:$G$109,6,FALSE))," ")</f>
        <v xml:space="preserve"> </v>
      </c>
      <c r="I79" s="30"/>
      <c r="J79" s="29" t="str">
        <f>IF(B79&gt;0,(VLOOKUP($B79,'[1]Engag Min'!$A$10:$I$109,9,FALSE))," ")</f>
        <v xml:space="preserve"> </v>
      </c>
      <c r="K79" s="37" t="str">
        <f t="shared" si="5"/>
        <v xml:space="preserve"> </v>
      </c>
      <c r="L79" s="31" t="str">
        <f>IF(COUNTIF($G$10:$G79,G79)&lt;2,$G79," ")</f>
        <v xml:space="preserve"> </v>
      </c>
      <c r="M79" s="32">
        <f t="shared" si="6"/>
        <v>70</v>
      </c>
      <c r="N79" s="31" t="str">
        <f>IF(COUNTIF($G$10:$G79,G79)&lt;3,$G79," ")</f>
        <v xml:space="preserve"> </v>
      </c>
      <c r="O79" s="33">
        <f t="shared" si="7"/>
        <v>70</v>
      </c>
      <c r="P79" s="33" t="str">
        <f t="shared" si="8"/>
        <v/>
      </c>
      <c r="Q79" s="33">
        <f t="shared" si="9"/>
        <v>1000</v>
      </c>
    </row>
    <row r="80" spans="1:17" ht="13.5" x14ac:dyDescent="0.25">
      <c r="A80" s="23">
        <v>71</v>
      </c>
      <c r="B80" s="23"/>
      <c r="C80" s="24" t="e">
        <f>IF(A80&gt;0,(VLOOKUP($A80,'[1]Engag Pre'!$A$10:$G$74,3,FALSE))," ")</f>
        <v>#N/A</v>
      </c>
      <c r="D80" s="25" t="str">
        <f>IF(B80&gt;0,(VLOOKUP($B80,'[1]Engag Min'!$A$10:$G$109,7,FALSE))," ")</f>
        <v xml:space="preserve"> </v>
      </c>
      <c r="E80" s="26" t="str">
        <f>IF(B80&gt;0,(VLOOKUP($B80,'[1]Engag Min'!$A$10:$G$109,3,FALSE))," ")</f>
        <v xml:space="preserve"> </v>
      </c>
      <c r="F80" s="27" t="str">
        <f>IF(B80&gt;0,(VLOOKUP($B80,'[1]Engag Min'!$A$10:$G$109,4,FALSE))," ")</f>
        <v xml:space="preserve"> </v>
      </c>
      <c r="G80" s="28" t="str">
        <f>IF(B80&gt;0,(VLOOKUP($B80,'[1]Engag Min'!$A$10:$G$109,5,FALSE))," ")</f>
        <v xml:space="preserve"> </v>
      </c>
      <c r="H80" s="29" t="str">
        <f>IF(B80&gt;0,(VLOOKUP($B80,'[1]Engag Min'!$A$10:$G$109,6,FALSE))," ")</f>
        <v xml:space="preserve"> </v>
      </c>
      <c r="I80" s="30"/>
      <c r="J80" s="29" t="str">
        <f>IF(B80&gt;0,(VLOOKUP($B80,'[1]Engag Min'!$A$10:$I$109,9,FALSE))," ")</f>
        <v xml:space="preserve"> </v>
      </c>
      <c r="K80" s="37" t="str">
        <f t="shared" si="5"/>
        <v xml:space="preserve"> </v>
      </c>
      <c r="L80" s="31" t="str">
        <f>IF(COUNTIF($G$10:$G80,G80)&lt;2,$G80," ")</f>
        <v xml:space="preserve"> </v>
      </c>
      <c r="M80" s="32">
        <f t="shared" si="6"/>
        <v>71</v>
      </c>
      <c r="N80" s="31" t="str">
        <f>IF(COUNTIF($G$10:$G80,G80)&lt;3,$G80," ")</f>
        <v xml:space="preserve"> </v>
      </c>
      <c r="O80" s="33">
        <f t="shared" si="7"/>
        <v>71</v>
      </c>
      <c r="P80" s="33" t="str">
        <f t="shared" si="8"/>
        <v/>
      </c>
      <c r="Q80" s="33">
        <f t="shared" si="9"/>
        <v>1000</v>
      </c>
    </row>
    <row r="81" spans="1:17" ht="13.5" x14ac:dyDescent="0.25">
      <c r="A81" s="23">
        <v>72</v>
      </c>
      <c r="B81" s="23"/>
      <c r="C81" s="24" t="e">
        <f>IF(A81&gt;0,(VLOOKUP($A81,'[1]Engag Pre'!$A$10:$G$74,3,FALSE))," ")</f>
        <v>#N/A</v>
      </c>
      <c r="D81" s="25" t="str">
        <f>IF(B81&gt;0,(VLOOKUP($B81,'[1]Engag Min'!$A$10:$G$109,7,FALSE))," ")</f>
        <v xml:space="preserve"> </v>
      </c>
      <c r="E81" s="26" t="str">
        <f>IF(B81&gt;0,(VLOOKUP($B81,'[1]Engag Min'!$A$10:$G$109,3,FALSE))," ")</f>
        <v xml:space="preserve"> </v>
      </c>
      <c r="F81" s="27" t="str">
        <f>IF(B81&gt;0,(VLOOKUP($B81,'[1]Engag Min'!$A$10:$G$109,4,FALSE))," ")</f>
        <v xml:space="preserve"> </v>
      </c>
      <c r="G81" s="28" t="str">
        <f>IF(B81&gt;0,(VLOOKUP($B81,'[1]Engag Min'!$A$10:$G$109,5,FALSE))," ")</f>
        <v xml:space="preserve"> </v>
      </c>
      <c r="H81" s="29" t="str">
        <f>IF(B81&gt;0,(VLOOKUP($B81,'[1]Engag Min'!$A$10:$G$109,6,FALSE))," ")</f>
        <v xml:space="preserve"> </v>
      </c>
      <c r="I81" s="30"/>
      <c r="J81" s="29" t="str">
        <f>IF(B81&gt;0,(VLOOKUP($B81,'[1]Engag Min'!$A$10:$I$109,9,FALSE))," ")</f>
        <v xml:space="preserve"> </v>
      </c>
      <c r="K81" s="37" t="str">
        <f t="shared" si="5"/>
        <v xml:space="preserve"> </v>
      </c>
      <c r="L81" s="31" t="str">
        <f>IF(COUNTIF($G$10:$G81,G81)&lt;2,$G81," ")</f>
        <v xml:space="preserve"> </v>
      </c>
      <c r="M81" s="32">
        <f t="shared" si="6"/>
        <v>72</v>
      </c>
      <c r="N81" s="31" t="str">
        <f>IF(COUNTIF($G$10:$G81,G81)&lt;3,$G81," ")</f>
        <v xml:space="preserve"> </v>
      </c>
      <c r="O81" s="33">
        <f t="shared" si="7"/>
        <v>72</v>
      </c>
      <c r="P81" s="33" t="str">
        <f t="shared" si="8"/>
        <v/>
      </c>
      <c r="Q81" s="33">
        <f t="shared" si="9"/>
        <v>1000</v>
      </c>
    </row>
    <row r="82" spans="1:17" ht="13.5" x14ac:dyDescent="0.25">
      <c r="A82" s="23">
        <v>73</v>
      </c>
      <c r="B82" s="23"/>
      <c r="C82" s="24" t="e">
        <f>IF(A82&gt;0,(VLOOKUP($A82,'[1]Engag Pre'!$A$10:$G$74,3,FALSE))," ")</f>
        <v>#N/A</v>
      </c>
      <c r="D82" s="25" t="str">
        <f>IF(B82&gt;0,(VLOOKUP($B82,'[1]Engag Min'!$A$10:$G$109,7,FALSE))," ")</f>
        <v xml:space="preserve"> </v>
      </c>
      <c r="E82" s="26" t="str">
        <f>IF(B82&gt;0,(VLOOKUP($B82,'[1]Engag Min'!$A$10:$G$109,3,FALSE))," ")</f>
        <v xml:space="preserve"> </v>
      </c>
      <c r="F82" s="27" t="str">
        <f>IF(B82&gt;0,(VLOOKUP($B82,'[1]Engag Min'!$A$10:$G$109,4,FALSE))," ")</f>
        <v xml:space="preserve"> </v>
      </c>
      <c r="G82" s="28" t="str">
        <f>IF(B82&gt;0,(VLOOKUP($B82,'[1]Engag Min'!$A$10:$G$109,5,FALSE))," ")</f>
        <v xml:space="preserve"> </v>
      </c>
      <c r="H82" s="29" t="str">
        <f>IF(B82&gt;0,(VLOOKUP($B82,'[1]Engag Min'!$A$10:$G$109,6,FALSE))," ")</f>
        <v xml:space="preserve"> </v>
      </c>
      <c r="I82" s="30"/>
      <c r="J82" s="29" t="str">
        <f>IF(B82&gt;0,(VLOOKUP($B82,'[1]Engag Min'!$A$10:$I$109,9,FALSE))," ")</f>
        <v xml:space="preserve"> </v>
      </c>
      <c r="K82" s="37" t="str">
        <f t="shared" si="5"/>
        <v xml:space="preserve"> </v>
      </c>
      <c r="L82" s="31" t="str">
        <f>IF(COUNTIF($G$10:$G82,G82)&lt;2,$G82," ")</f>
        <v xml:space="preserve"> </v>
      </c>
      <c r="M82" s="32">
        <f t="shared" si="6"/>
        <v>73</v>
      </c>
      <c r="N82" s="31" t="str">
        <f>IF(COUNTIF($G$10:$G82,G82)&lt;3,$G82," ")</f>
        <v xml:space="preserve"> </v>
      </c>
      <c r="O82" s="33">
        <f t="shared" si="7"/>
        <v>73</v>
      </c>
      <c r="P82" s="33" t="str">
        <f t="shared" si="8"/>
        <v/>
      </c>
      <c r="Q82" s="33">
        <f t="shared" si="9"/>
        <v>1000</v>
      </c>
    </row>
    <row r="83" spans="1:17" ht="13.5" x14ac:dyDescent="0.25">
      <c r="A83" s="23">
        <v>74</v>
      </c>
      <c r="B83" s="23"/>
      <c r="C83" s="24" t="e">
        <f>IF(A83&gt;0,(VLOOKUP($A83,'[1]Engag Pre'!$A$10:$G$74,3,FALSE))," ")</f>
        <v>#N/A</v>
      </c>
      <c r="D83" s="25" t="str">
        <f>IF(B83&gt;0,(VLOOKUP($B83,'[1]Engag Min'!$A$10:$G$109,7,FALSE))," ")</f>
        <v xml:space="preserve"> </v>
      </c>
      <c r="E83" s="26" t="str">
        <f>IF(B83&gt;0,(VLOOKUP($B83,'[1]Engag Min'!$A$10:$G$109,3,FALSE))," ")</f>
        <v xml:space="preserve"> </v>
      </c>
      <c r="F83" s="27" t="str">
        <f>IF(B83&gt;0,(VLOOKUP($B83,'[1]Engag Min'!$A$10:$G$109,4,FALSE))," ")</f>
        <v xml:space="preserve"> </v>
      </c>
      <c r="G83" s="28" t="str">
        <f>IF(B83&gt;0,(VLOOKUP($B83,'[1]Engag Min'!$A$10:$G$109,5,FALSE))," ")</f>
        <v xml:space="preserve"> </v>
      </c>
      <c r="H83" s="29" t="str">
        <f>IF(B83&gt;0,(VLOOKUP($B83,'[1]Engag Min'!$A$10:$G$109,6,FALSE))," ")</f>
        <v xml:space="preserve"> </v>
      </c>
      <c r="I83" s="30"/>
      <c r="J83" s="29" t="str">
        <f>IF(B83&gt;0,(VLOOKUP($B83,'[1]Engag Min'!$A$10:$I$109,9,FALSE))," ")</f>
        <v xml:space="preserve"> </v>
      </c>
      <c r="K83" s="37" t="str">
        <f t="shared" si="5"/>
        <v xml:space="preserve"> </v>
      </c>
      <c r="L83" s="31" t="str">
        <f>IF(COUNTIF($G$10:$G83,G83)&lt;2,$G83," ")</f>
        <v xml:space="preserve"> </v>
      </c>
      <c r="M83" s="32">
        <f t="shared" si="6"/>
        <v>74</v>
      </c>
      <c r="N83" s="31" t="str">
        <f>IF(COUNTIF($G$10:$G83,G83)&lt;3,$G83," ")</f>
        <v xml:space="preserve"> </v>
      </c>
      <c r="O83" s="33">
        <f t="shared" si="7"/>
        <v>74</v>
      </c>
      <c r="P83" s="33" t="str">
        <f t="shared" si="8"/>
        <v/>
      </c>
      <c r="Q83" s="33">
        <f t="shared" si="9"/>
        <v>1000</v>
      </c>
    </row>
    <row r="84" spans="1:17" ht="13.5" x14ac:dyDescent="0.25">
      <c r="A84" s="23">
        <v>75</v>
      </c>
      <c r="B84" s="23"/>
      <c r="C84" s="24" t="e">
        <f>IF(A84&gt;0,(VLOOKUP($A84,'[1]Engag Pre'!$A$10:$G$74,3,FALSE))," ")</f>
        <v>#N/A</v>
      </c>
      <c r="D84" s="25" t="str">
        <f>IF(B84&gt;0,(VLOOKUP($B84,'[1]Engag Min'!$A$10:$G$109,7,FALSE))," ")</f>
        <v xml:space="preserve"> </v>
      </c>
      <c r="E84" s="26" t="str">
        <f>IF(B84&gt;0,(VLOOKUP($B84,'[1]Engag Min'!$A$10:$G$109,3,FALSE))," ")</f>
        <v xml:space="preserve"> </v>
      </c>
      <c r="F84" s="27" t="str">
        <f>IF(B84&gt;0,(VLOOKUP($B84,'[1]Engag Min'!$A$10:$G$109,4,FALSE))," ")</f>
        <v xml:space="preserve"> </v>
      </c>
      <c r="G84" s="28" t="str">
        <f>IF(B84&gt;0,(VLOOKUP($B84,'[1]Engag Min'!$A$10:$G$109,5,FALSE))," ")</f>
        <v xml:space="preserve"> </v>
      </c>
      <c r="H84" s="29" t="str">
        <f>IF(B84&gt;0,(VLOOKUP($B84,'[1]Engag Min'!$A$10:$G$109,6,FALSE))," ")</f>
        <v xml:space="preserve"> </v>
      </c>
      <c r="I84" s="30"/>
      <c r="J84" s="29" t="str">
        <f>IF(B84&gt;0,(VLOOKUP($B84,'[1]Engag Min'!$A$10:$I$109,9,FALSE))," ")</f>
        <v xml:space="preserve"> </v>
      </c>
      <c r="K84" s="37" t="str">
        <f t="shared" si="5"/>
        <v xml:space="preserve"> </v>
      </c>
      <c r="L84" s="31" t="str">
        <f>IF(COUNTIF($G$10:$G84,G84)&lt;2,$G84," ")</f>
        <v xml:space="preserve"> </v>
      </c>
      <c r="M84" s="32">
        <f t="shared" si="6"/>
        <v>75</v>
      </c>
      <c r="N84" s="31" t="str">
        <f>IF(COUNTIF($G$10:$G84,G84)&lt;3,$G84," ")</f>
        <v xml:space="preserve"> </v>
      </c>
      <c r="O84" s="33">
        <f t="shared" si="7"/>
        <v>75</v>
      </c>
      <c r="P84" s="33" t="str">
        <f t="shared" si="8"/>
        <v/>
      </c>
      <c r="Q84" s="33">
        <f t="shared" si="9"/>
        <v>1000</v>
      </c>
    </row>
    <row r="85" spans="1:17" ht="13.5" x14ac:dyDescent="0.25">
      <c r="A85" s="23">
        <v>76</v>
      </c>
      <c r="B85" s="23"/>
      <c r="C85" s="24" t="e">
        <f>IF(A85&gt;0,(VLOOKUP($A85,'[1]Engag Pre'!$A$10:$G$74,3,FALSE))," ")</f>
        <v>#N/A</v>
      </c>
      <c r="D85" s="25" t="str">
        <f>IF(B85&gt;0,(VLOOKUP($B85,'[1]Engag Min'!$A$10:$G$109,7,FALSE))," ")</f>
        <v xml:space="preserve"> </v>
      </c>
      <c r="E85" s="26" t="str">
        <f>IF(B85&gt;0,(VLOOKUP($B85,'[1]Engag Min'!$A$10:$G$109,3,FALSE))," ")</f>
        <v xml:space="preserve"> </v>
      </c>
      <c r="F85" s="27" t="str">
        <f>IF(B85&gt;0,(VLOOKUP($B85,'[1]Engag Min'!$A$10:$G$109,4,FALSE))," ")</f>
        <v xml:space="preserve"> </v>
      </c>
      <c r="G85" s="28" t="str">
        <f>IF(B85&gt;0,(VLOOKUP($B85,'[1]Engag Min'!$A$10:$G$109,5,FALSE))," ")</f>
        <v xml:space="preserve"> </v>
      </c>
      <c r="H85" s="29" t="str">
        <f>IF(B85&gt;0,(VLOOKUP($B85,'[1]Engag Min'!$A$10:$G$109,6,FALSE))," ")</f>
        <v xml:space="preserve"> </v>
      </c>
      <c r="I85" s="30"/>
      <c r="J85" s="29" t="str">
        <f>IF(B85&gt;0,(VLOOKUP($B85,'[1]Engag Min'!$A$10:$I$109,9,FALSE))," ")</f>
        <v xml:space="preserve"> </v>
      </c>
      <c r="K85" s="37" t="str">
        <f t="shared" si="5"/>
        <v xml:space="preserve"> </v>
      </c>
      <c r="L85" s="31" t="str">
        <f>IF(COUNTIF($G$10:$G85,G85)&lt;2,$G85," ")</f>
        <v xml:space="preserve"> </v>
      </c>
      <c r="M85" s="32">
        <f t="shared" si="6"/>
        <v>76</v>
      </c>
      <c r="N85" s="31" t="str">
        <f>IF(COUNTIF($G$10:$G85,G85)&lt;3,$G85," ")</f>
        <v xml:space="preserve"> </v>
      </c>
      <c r="O85" s="33">
        <f t="shared" si="7"/>
        <v>76</v>
      </c>
      <c r="P85" s="33" t="str">
        <f t="shared" si="8"/>
        <v/>
      </c>
      <c r="Q85" s="33">
        <f t="shared" si="9"/>
        <v>1000</v>
      </c>
    </row>
    <row r="86" spans="1:17" ht="13.5" x14ac:dyDescent="0.25">
      <c r="A86" s="23">
        <v>77</v>
      </c>
      <c r="B86" s="23"/>
      <c r="C86" s="24" t="e">
        <f>IF(A86&gt;0,(VLOOKUP($A86,'[1]Engag Pre'!$A$10:$G$74,3,FALSE))," ")</f>
        <v>#N/A</v>
      </c>
      <c r="D86" s="25" t="str">
        <f>IF(B86&gt;0,(VLOOKUP($B86,'[1]Engag Min'!$A$10:$G$109,7,FALSE))," ")</f>
        <v xml:space="preserve"> </v>
      </c>
      <c r="E86" s="26" t="str">
        <f>IF(B86&gt;0,(VLOOKUP($B86,'[1]Engag Min'!$A$10:$G$109,3,FALSE))," ")</f>
        <v xml:space="preserve"> </v>
      </c>
      <c r="F86" s="27" t="str">
        <f>IF(B86&gt;0,(VLOOKUP($B86,'[1]Engag Min'!$A$10:$G$109,4,FALSE))," ")</f>
        <v xml:space="preserve"> </v>
      </c>
      <c r="G86" s="28" t="str">
        <f>IF(B86&gt;0,(VLOOKUP($B86,'[1]Engag Min'!$A$10:$G$109,5,FALSE))," ")</f>
        <v xml:space="preserve"> </v>
      </c>
      <c r="H86" s="29" t="str">
        <f>IF(B86&gt;0,(VLOOKUP($B86,'[1]Engag Min'!$A$10:$G$109,6,FALSE))," ")</f>
        <v xml:space="preserve"> </v>
      </c>
      <c r="I86" s="30"/>
      <c r="J86" s="29" t="str">
        <f>IF(B86&gt;0,(VLOOKUP($B86,'[1]Engag Min'!$A$10:$I$109,9,FALSE))," ")</f>
        <v xml:space="preserve"> </v>
      </c>
      <c r="K86" s="37" t="str">
        <f t="shared" si="5"/>
        <v xml:space="preserve"> </v>
      </c>
      <c r="L86" s="31" t="str">
        <f>IF(COUNTIF($G$10:$G86,G86)&lt;2,$G86," ")</f>
        <v xml:space="preserve"> </v>
      </c>
      <c r="M86" s="32">
        <f t="shared" si="6"/>
        <v>77</v>
      </c>
      <c r="N86" s="31" t="str">
        <f>IF(COUNTIF($G$10:$G86,G86)&lt;3,$G86," ")</f>
        <v xml:space="preserve"> </v>
      </c>
      <c r="O86" s="33">
        <f t="shared" si="7"/>
        <v>77</v>
      </c>
      <c r="P86" s="33" t="str">
        <f t="shared" si="8"/>
        <v/>
      </c>
      <c r="Q86" s="33">
        <f t="shared" si="9"/>
        <v>1000</v>
      </c>
    </row>
    <row r="87" spans="1:17" ht="13.5" x14ac:dyDescent="0.25">
      <c r="A87" s="23">
        <v>78</v>
      </c>
      <c r="B87" s="23"/>
      <c r="C87" s="24" t="e">
        <f>IF(A87&gt;0,(VLOOKUP($A87,'[1]Engag Pre'!$A$10:$G$74,3,FALSE))," ")</f>
        <v>#N/A</v>
      </c>
      <c r="D87" s="25" t="str">
        <f>IF(B87&gt;0,(VLOOKUP($B87,'[1]Engag Min'!$A$10:$G$109,7,FALSE))," ")</f>
        <v xml:space="preserve"> </v>
      </c>
      <c r="E87" s="26" t="str">
        <f>IF(B87&gt;0,(VLOOKUP($B87,'[1]Engag Min'!$A$10:$G$109,3,FALSE))," ")</f>
        <v xml:space="preserve"> </v>
      </c>
      <c r="F87" s="27" t="str">
        <f>IF(B87&gt;0,(VLOOKUP($B87,'[1]Engag Min'!$A$10:$G$109,4,FALSE))," ")</f>
        <v xml:space="preserve"> </v>
      </c>
      <c r="G87" s="28" t="str">
        <f>IF(B87&gt;0,(VLOOKUP($B87,'[1]Engag Min'!$A$10:$G$109,5,FALSE))," ")</f>
        <v xml:space="preserve"> </v>
      </c>
      <c r="H87" s="29" t="str">
        <f>IF(B87&gt;0,(VLOOKUP($B87,'[1]Engag Min'!$A$10:$G$109,6,FALSE))," ")</f>
        <v xml:space="preserve"> </v>
      </c>
      <c r="I87" s="30"/>
      <c r="J87" s="29" t="str">
        <f>IF(B87&gt;0,(VLOOKUP($B87,'[1]Engag Min'!$A$10:$I$109,9,FALSE))," ")</f>
        <v xml:space="preserve"> </v>
      </c>
      <c r="K87" s="37" t="str">
        <f t="shared" si="5"/>
        <v xml:space="preserve"> </v>
      </c>
      <c r="L87" s="31" t="str">
        <f>IF(COUNTIF($G$10:$G87,G87)&lt;2,$G87," ")</f>
        <v xml:space="preserve"> </v>
      </c>
      <c r="M87" s="32">
        <f t="shared" si="6"/>
        <v>78</v>
      </c>
      <c r="N87" s="31" t="str">
        <f>IF(COUNTIF($G$10:$G87,G87)&lt;3,$G87," ")</f>
        <v xml:space="preserve"> </v>
      </c>
      <c r="O87" s="33">
        <f t="shared" si="7"/>
        <v>78</v>
      </c>
      <c r="P87" s="33" t="str">
        <f t="shared" si="8"/>
        <v/>
      </c>
      <c r="Q87" s="33">
        <f t="shared" si="9"/>
        <v>1000</v>
      </c>
    </row>
    <row r="88" spans="1:17" ht="13.5" x14ac:dyDescent="0.25">
      <c r="A88" s="23">
        <v>79</v>
      </c>
      <c r="B88" s="23"/>
      <c r="C88" s="24" t="e">
        <f>IF(A88&gt;0,(VLOOKUP($A88,'[1]Engag Pre'!$A$10:$G$74,3,FALSE))," ")</f>
        <v>#N/A</v>
      </c>
      <c r="D88" s="25" t="str">
        <f>IF(B88&gt;0,(VLOOKUP($B88,'[1]Engag Min'!$A$10:$G$109,7,FALSE))," ")</f>
        <v xml:space="preserve"> </v>
      </c>
      <c r="E88" s="26" t="str">
        <f>IF(B88&gt;0,(VLOOKUP($B88,'[1]Engag Min'!$A$10:$G$109,3,FALSE))," ")</f>
        <v xml:space="preserve"> </v>
      </c>
      <c r="F88" s="27" t="str">
        <f>IF(B88&gt;0,(VLOOKUP($B88,'[1]Engag Min'!$A$10:$G$109,4,FALSE))," ")</f>
        <v xml:space="preserve"> </v>
      </c>
      <c r="G88" s="28" t="str">
        <f>IF(B88&gt;0,(VLOOKUP($B88,'[1]Engag Min'!$A$10:$G$109,5,FALSE))," ")</f>
        <v xml:space="preserve"> </v>
      </c>
      <c r="H88" s="29" t="str">
        <f>IF(B88&gt;0,(VLOOKUP($B88,'[1]Engag Min'!$A$10:$G$109,6,FALSE))," ")</f>
        <v xml:space="preserve"> </v>
      </c>
      <c r="I88" s="30"/>
      <c r="J88" s="29" t="str">
        <f>IF(B88&gt;0,(VLOOKUP($B88,'[1]Engag Min'!$A$10:$I$109,9,FALSE))," ")</f>
        <v xml:space="preserve"> </v>
      </c>
      <c r="K88" s="37" t="str">
        <f t="shared" si="5"/>
        <v xml:space="preserve"> </v>
      </c>
      <c r="L88" s="31" t="str">
        <f>IF(COUNTIF($G$10:$G88,G88)&lt;2,$G88," ")</f>
        <v xml:space="preserve"> </v>
      </c>
      <c r="M88" s="32">
        <f t="shared" si="6"/>
        <v>79</v>
      </c>
      <c r="N88" s="31" t="str">
        <f>IF(COUNTIF($G$10:$G88,G88)&lt;3,$G88," ")</f>
        <v xml:space="preserve"> </v>
      </c>
      <c r="O88" s="33">
        <f t="shared" si="7"/>
        <v>79</v>
      </c>
      <c r="P88" s="33" t="str">
        <f t="shared" si="8"/>
        <v/>
      </c>
      <c r="Q88" s="33">
        <f t="shared" si="9"/>
        <v>1000</v>
      </c>
    </row>
    <row r="89" spans="1:17" ht="13.5" x14ac:dyDescent="0.25">
      <c r="A89" s="23">
        <v>80</v>
      </c>
      <c r="B89" s="23"/>
      <c r="C89" s="24" t="e">
        <f>IF(A89&gt;0,(VLOOKUP($A89,'[1]Engag Pre'!$A$10:$G$74,3,FALSE))," ")</f>
        <v>#N/A</v>
      </c>
      <c r="D89" s="25" t="str">
        <f>IF(B89&gt;0,(VLOOKUP($B89,'[1]Engag Min'!$A$10:$G$109,7,FALSE))," ")</f>
        <v xml:space="preserve"> </v>
      </c>
      <c r="E89" s="26" t="str">
        <f>IF(B89&gt;0,(VLOOKUP($B89,'[1]Engag Min'!$A$10:$G$109,3,FALSE))," ")</f>
        <v xml:space="preserve"> </v>
      </c>
      <c r="F89" s="27" t="str">
        <f>IF(B89&gt;0,(VLOOKUP($B89,'[1]Engag Min'!$A$10:$G$109,4,FALSE))," ")</f>
        <v xml:space="preserve"> </v>
      </c>
      <c r="G89" s="28" t="str">
        <f>IF(B89&gt;0,(VLOOKUP($B89,'[1]Engag Min'!$A$10:$G$109,5,FALSE))," ")</f>
        <v xml:space="preserve"> </v>
      </c>
      <c r="H89" s="29" t="str">
        <f>IF(B89&gt;0,(VLOOKUP($B89,'[1]Engag Min'!$A$10:$G$109,6,FALSE))," ")</f>
        <v xml:space="preserve"> </v>
      </c>
      <c r="I89" s="30"/>
      <c r="J89" s="29" t="str">
        <f>IF(B89&gt;0,(VLOOKUP($B89,'[1]Engag Min'!$A$10:$I$109,9,FALSE))," ")</f>
        <v xml:space="preserve"> </v>
      </c>
      <c r="K89" s="37" t="str">
        <f t="shared" si="5"/>
        <v xml:space="preserve"> </v>
      </c>
      <c r="L89" s="31" t="str">
        <f>IF(COUNTIF($G$10:$G89,G89)&lt;2,$G89," ")</f>
        <v xml:space="preserve"> </v>
      </c>
      <c r="M89" s="32">
        <f t="shared" si="6"/>
        <v>80</v>
      </c>
      <c r="N89" s="31" t="str">
        <f>IF(COUNTIF($G$10:$G89,G89)&lt;3,$G89," ")</f>
        <v xml:space="preserve"> </v>
      </c>
      <c r="O89" s="33">
        <f t="shared" si="7"/>
        <v>80</v>
      </c>
      <c r="P89" s="33" t="str">
        <f t="shared" si="8"/>
        <v/>
      </c>
      <c r="Q89" s="33">
        <f t="shared" si="9"/>
        <v>1000</v>
      </c>
    </row>
    <row r="90" spans="1:17" ht="13.5" x14ac:dyDescent="0.25">
      <c r="A90" s="23">
        <v>81</v>
      </c>
      <c r="B90" s="23"/>
      <c r="C90" s="24" t="e">
        <f>IF(A90&gt;0,(VLOOKUP($A90,'[1]Engag Pre'!$A$10:$G$74,3,FALSE))," ")</f>
        <v>#N/A</v>
      </c>
      <c r="D90" s="25" t="str">
        <f>IF(B90&gt;0,(VLOOKUP($B90,'[1]Engag Min'!$A$10:$G$109,7,FALSE))," ")</f>
        <v xml:space="preserve"> </v>
      </c>
      <c r="E90" s="26" t="str">
        <f>IF(B90&gt;0,(VLOOKUP($B90,'[1]Engag Min'!$A$10:$G$109,3,FALSE))," ")</f>
        <v xml:space="preserve"> </v>
      </c>
      <c r="F90" s="27" t="str">
        <f>IF(B90&gt;0,(VLOOKUP($B90,'[1]Engag Min'!$A$10:$G$109,4,FALSE))," ")</f>
        <v xml:space="preserve"> </v>
      </c>
      <c r="G90" s="28" t="str">
        <f>IF(B90&gt;0,(VLOOKUP($B90,'[1]Engag Min'!$A$10:$G$109,5,FALSE))," ")</f>
        <v xml:space="preserve"> </v>
      </c>
      <c r="H90" s="29" t="str">
        <f>IF(B90&gt;0,(VLOOKUP($B90,'[1]Engag Min'!$A$10:$G$109,6,FALSE))," ")</f>
        <v xml:space="preserve"> </v>
      </c>
      <c r="I90" s="30"/>
      <c r="J90" s="29" t="str">
        <f>IF(B90&gt;0,(VLOOKUP($B90,'[1]Engag Min'!$A$10:$I$109,9,FALSE))," ")</f>
        <v xml:space="preserve"> </v>
      </c>
      <c r="K90" s="37" t="str">
        <f t="shared" si="5"/>
        <v xml:space="preserve"> </v>
      </c>
      <c r="L90" s="31" t="str">
        <f>IF(COUNTIF($G$10:$G90,G90)&lt;2,$G90," ")</f>
        <v xml:space="preserve"> </v>
      </c>
      <c r="M90" s="32">
        <f t="shared" si="6"/>
        <v>81</v>
      </c>
      <c r="N90" s="31" t="str">
        <f>IF(COUNTIF($G$10:$G90,G90)&lt;3,$G90," ")</f>
        <v xml:space="preserve"> </v>
      </c>
      <c r="O90" s="33">
        <f t="shared" si="7"/>
        <v>81</v>
      </c>
      <c r="P90" s="33" t="str">
        <f t="shared" si="8"/>
        <v/>
      </c>
      <c r="Q90" s="33">
        <f t="shared" si="9"/>
        <v>1000</v>
      </c>
    </row>
    <row r="91" spans="1:17" ht="13.5" x14ac:dyDescent="0.25">
      <c r="A91" s="23">
        <v>82</v>
      </c>
      <c r="B91" s="23"/>
      <c r="C91" s="24" t="e">
        <f>IF(A91&gt;0,(VLOOKUP($A91,'[1]Engag Pre'!$A$10:$G$74,3,FALSE))," ")</f>
        <v>#N/A</v>
      </c>
      <c r="D91" s="25" t="str">
        <f>IF(B91&gt;0,(VLOOKUP($B91,'[1]Engag Min'!$A$10:$G$109,7,FALSE))," ")</f>
        <v xml:space="preserve"> </v>
      </c>
      <c r="E91" s="26" t="str">
        <f>IF(B91&gt;0,(VLOOKUP($B91,'[1]Engag Min'!$A$10:$G$109,3,FALSE))," ")</f>
        <v xml:space="preserve"> </v>
      </c>
      <c r="F91" s="27" t="str">
        <f>IF(B91&gt;0,(VLOOKUP($B91,'[1]Engag Min'!$A$10:$G$109,4,FALSE))," ")</f>
        <v xml:space="preserve"> </v>
      </c>
      <c r="G91" s="28" t="str">
        <f>IF(B91&gt;0,(VLOOKUP($B91,'[1]Engag Min'!$A$10:$G$109,5,FALSE))," ")</f>
        <v xml:space="preserve"> </v>
      </c>
      <c r="H91" s="29" t="str">
        <f>IF(B91&gt;0,(VLOOKUP($B91,'[1]Engag Min'!$A$10:$G$109,6,FALSE))," ")</f>
        <v xml:space="preserve"> </v>
      </c>
      <c r="I91" s="30"/>
      <c r="J91" s="29" t="str">
        <f>IF(B91&gt;0,(VLOOKUP($B91,'[1]Engag Min'!$A$10:$I$109,9,FALSE))," ")</f>
        <v xml:space="preserve"> </v>
      </c>
      <c r="K91" s="37" t="str">
        <f t="shared" si="5"/>
        <v xml:space="preserve"> </v>
      </c>
      <c r="L91" s="31" t="str">
        <f>IF(COUNTIF($G$10:$G91,G91)&lt;2,$G91," ")</f>
        <v xml:space="preserve"> </v>
      </c>
      <c r="M91" s="32">
        <f t="shared" si="6"/>
        <v>82</v>
      </c>
      <c r="N91" s="31" t="str">
        <f>IF(COUNTIF($G$10:$G91,G91)&lt;3,$G91," ")</f>
        <v xml:space="preserve"> </v>
      </c>
      <c r="O91" s="33">
        <f t="shared" si="7"/>
        <v>82</v>
      </c>
      <c r="P91" s="33" t="str">
        <f t="shared" si="8"/>
        <v/>
      </c>
      <c r="Q91" s="33">
        <f t="shared" si="9"/>
        <v>1000</v>
      </c>
    </row>
    <row r="92" spans="1:17" ht="13.5" x14ac:dyDescent="0.25">
      <c r="A92" s="23">
        <v>83</v>
      </c>
      <c r="B92" s="23"/>
      <c r="C92" s="24" t="e">
        <f>IF(A92&gt;0,(VLOOKUP($A92,'[1]Engag Pre'!$A$10:$G$74,3,FALSE))," ")</f>
        <v>#N/A</v>
      </c>
      <c r="D92" s="25" t="str">
        <f>IF(B92&gt;0,(VLOOKUP($B92,'[1]Engag Min'!$A$10:$G$109,7,FALSE))," ")</f>
        <v xml:space="preserve"> </v>
      </c>
      <c r="E92" s="26" t="str">
        <f>IF(B92&gt;0,(VLOOKUP($B92,'[1]Engag Min'!$A$10:$G$109,3,FALSE))," ")</f>
        <v xml:space="preserve"> </v>
      </c>
      <c r="F92" s="27" t="str">
        <f>IF(B92&gt;0,(VLOOKUP($B92,'[1]Engag Min'!$A$10:$G$109,4,FALSE))," ")</f>
        <v xml:space="preserve"> </v>
      </c>
      <c r="G92" s="28" t="str">
        <f>IF(B92&gt;0,(VLOOKUP($B92,'[1]Engag Min'!$A$10:$G$109,5,FALSE))," ")</f>
        <v xml:space="preserve"> </v>
      </c>
      <c r="H92" s="29" t="str">
        <f>IF(B92&gt;0,(VLOOKUP($B92,'[1]Engag Min'!$A$10:$G$109,6,FALSE))," ")</f>
        <v xml:space="preserve"> </v>
      </c>
      <c r="I92" s="30"/>
      <c r="J92" s="29" t="str">
        <f>IF(B92&gt;0,(VLOOKUP($B92,'[1]Engag Min'!$A$10:$I$109,9,FALSE))," ")</f>
        <v xml:space="preserve"> </v>
      </c>
      <c r="K92" s="37" t="str">
        <f t="shared" si="5"/>
        <v xml:space="preserve"> </v>
      </c>
      <c r="L92" s="31" t="str">
        <f>IF(COUNTIF($G$10:$G92,G92)&lt;2,$G92," ")</f>
        <v xml:space="preserve"> </v>
      </c>
      <c r="M92" s="32">
        <f t="shared" si="6"/>
        <v>83</v>
      </c>
      <c r="N92" s="31" t="str">
        <f>IF(COUNTIF($G$10:$G92,G92)&lt;3,$G92," ")</f>
        <v xml:space="preserve"> </v>
      </c>
      <c r="O92" s="33">
        <f t="shared" si="7"/>
        <v>83</v>
      </c>
      <c r="P92" s="33" t="str">
        <f t="shared" si="8"/>
        <v/>
      </c>
      <c r="Q92" s="33">
        <f t="shared" si="9"/>
        <v>1000</v>
      </c>
    </row>
    <row r="93" spans="1:17" ht="13.5" x14ac:dyDescent="0.25">
      <c r="A93" s="23">
        <v>84</v>
      </c>
      <c r="B93" s="23"/>
      <c r="C93" s="24" t="e">
        <f>IF(A93&gt;0,(VLOOKUP($A93,'[1]Engag Pre'!$A$10:$G$74,3,FALSE))," ")</f>
        <v>#N/A</v>
      </c>
      <c r="D93" s="25" t="str">
        <f>IF(B93&gt;0,(VLOOKUP($B93,'[1]Engag Min'!$A$10:$G$109,7,FALSE))," ")</f>
        <v xml:space="preserve"> </v>
      </c>
      <c r="E93" s="26" t="str">
        <f>IF(B93&gt;0,(VLOOKUP($B93,'[1]Engag Min'!$A$10:$G$109,3,FALSE))," ")</f>
        <v xml:space="preserve"> </v>
      </c>
      <c r="F93" s="27" t="str">
        <f>IF(B93&gt;0,(VLOOKUP($B93,'[1]Engag Min'!$A$10:$G$109,4,FALSE))," ")</f>
        <v xml:space="preserve"> </v>
      </c>
      <c r="G93" s="28" t="str">
        <f>IF(B93&gt;0,(VLOOKUP($B93,'[1]Engag Min'!$A$10:$G$109,5,FALSE))," ")</f>
        <v xml:space="preserve"> </v>
      </c>
      <c r="H93" s="29" t="str">
        <f>IF(B93&gt;0,(VLOOKUP($B93,'[1]Engag Min'!$A$10:$G$109,6,FALSE))," ")</f>
        <v xml:space="preserve"> </v>
      </c>
      <c r="I93" s="30"/>
      <c r="J93" s="29" t="str">
        <f>IF(B93&gt;0,(VLOOKUP($B93,'[1]Engag Min'!$A$10:$I$109,9,FALSE))," ")</f>
        <v xml:space="preserve"> </v>
      </c>
      <c r="K93" s="37" t="str">
        <f t="shared" si="5"/>
        <v xml:space="preserve"> </v>
      </c>
      <c r="L93" s="31" t="str">
        <f>IF(COUNTIF($G$10:$G93,G93)&lt;2,$G93," ")</f>
        <v xml:space="preserve"> </v>
      </c>
      <c r="M93" s="32">
        <f t="shared" si="6"/>
        <v>84</v>
      </c>
      <c r="N93" s="31" t="str">
        <f>IF(COUNTIF($G$10:$G93,G93)&lt;3,$G93," ")</f>
        <v xml:space="preserve"> </v>
      </c>
      <c r="O93" s="33">
        <f t="shared" si="7"/>
        <v>84</v>
      </c>
      <c r="P93" s="33" t="str">
        <f t="shared" si="8"/>
        <v/>
      </c>
      <c r="Q93" s="33">
        <f t="shared" si="9"/>
        <v>1000</v>
      </c>
    </row>
    <row r="94" spans="1:17" ht="13.5" x14ac:dyDescent="0.25">
      <c r="A94" s="23">
        <v>85</v>
      </c>
      <c r="B94" s="23"/>
      <c r="C94" s="24" t="e">
        <f>IF(A94&gt;0,(VLOOKUP($A94,'[1]Engag Pre'!$A$10:$G$74,3,FALSE))," ")</f>
        <v>#N/A</v>
      </c>
      <c r="D94" s="25" t="str">
        <f>IF(B94&gt;0,(VLOOKUP($B94,'[1]Engag Min'!$A$10:$G$109,7,FALSE))," ")</f>
        <v xml:space="preserve"> </v>
      </c>
      <c r="E94" s="26" t="str">
        <f>IF(B94&gt;0,(VLOOKUP($B94,'[1]Engag Min'!$A$10:$G$109,3,FALSE))," ")</f>
        <v xml:space="preserve"> </v>
      </c>
      <c r="F94" s="27" t="str">
        <f>IF(B94&gt;0,(VLOOKUP($B94,'[1]Engag Min'!$A$10:$G$109,4,FALSE))," ")</f>
        <v xml:space="preserve"> </v>
      </c>
      <c r="G94" s="28" t="str">
        <f>IF(B94&gt;0,(VLOOKUP($B94,'[1]Engag Min'!$A$10:$G$109,5,FALSE))," ")</f>
        <v xml:space="preserve"> </v>
      </c>
      <c r="H94" s="29" t="str">
        <f>IF(B94&gt;0,(VLOOKUP($B94,'[1]Engag Min'!$A$10:$G$109,6,FALSE))," ")</f>
        <v xml:space="preserve"> </v>
      </c>
      <c r="I94" s="30"/>
      <c r="J94" s="29" t="str">
        <f>IF(B94&gt;0,(VLOOKUP($B94,'[1]Engag Min'!$A$10:$I$109,9,FALSE))," ")</f>
        <v xml:space="preserve"> </v>
      </c>
      <c r="K94" s="37" t="str">
        <f t="shared" si="5"/>
        <v xml:space="preserve"> </v>
      </c>
      <c r="L94" s="31" t="str">
        <f>IF(COUNTIF($G$10:$G94,G94)&lt;2,$G94," ")</f>
        <v xml:space="preserve"> </v>
      </c>
      <c r="M94" s="32">
        <f t="shared" si="6"/>
        <v>85</v>
      </c>
      <c r="N94" s="31" t="str">
        <f>IF(COUNTIF($G$10:$G94,G94)&lt;3,$G94," ")</f>
        <v xml:space="preserve"> </v>
      </c>
      <c r="O94" s="33">
        <f t="shared" si="7"/>
        <v>85</v>
      </c>
      <c r="P94" s="33" t="str">
        <f t="shared" si="8"/>
        <v/>
      </c>
      <c r="Q94" s="33">
        <f t="shared" si="9"/>
        <v>1000</v>
      </c>
    </row>
    <row r="95" spans="1:17" ht="13.5" x14ac:dyDescent="0.25">
      <c r="A95" s="23">
        <v>86</v>
      </c>
      <c r="B95" s="23"/>
      <c r="C95" s="24" t="e">
        <f>IF(A95&gt;0,(VLOOKUP($A95,'[1]Engag Pre'!$A$10:$G$74,3,FALSE))," ")</f>
        <v>#N/A</v>
      </c>
      <c r="D95" s="25" t="str">
        <f>IF(B95&gt;0,(VLOOKUP($B95,'[1]Engag Min'!$A$10:$G$109,7,FALSE))," ")</f>
        <v xml:space="preserve"> </v>
      </c>
      <c r="E95" s="26" t="str">
        <f>IF(B95&gt;0,(VLOOKUP($B95,'[1]Engag Min'!$A$10:$G$109,3,FALSE))," ")</f>
        <v xml:space="preserve"> </v>
      </c>
      <c r="F95" s="27" t="str">
        <f>IF(B95&gt;0,(VLOOKUP($B95,'[1]Engag Min'!$A$10:$G$109,4,FALSE))," ")</f>
        <v xml:space="preserve"> </v>
      </c>
      <c r="G95" s="28" t="str">
        <f>IF(B95&gt;0,(VLOOKUP($B95,'[1]Engag Min'!$A$10:$G$109,5,FALSE))," ")</f>
        <v xml:space="preserve"> </v>
      </c>
      <c r="H95" s="29" t="str">
        <f>IF(B95&gt;0,(VLOOKUP($B95,'[1]Engag Min'!$A$10:$G$109,6,FALSE))," ")</f>
        <v xml:space="preserve"> </v>
      </c>
      <c r="I95" s="30"/>
      <c r="J95" s="29" t="str">
        <f>IF(B95&gt;0,(VLOOKUP($B95,'[1]Engag Min'!$A$10:$I$109,9,FALSE))," ")</f>
        <v xml:space="preserve"> </v>
      </c>
      <c r="K95" s="37" t="str">
        <f t="shared" si="5"/>
        <v xml:space="preserve"> </v>
      </c>
      <c r="L95" s="31" t="str">
        <f>IF(COUNTIF($G$10:$G95,G95)&lt;2,$G95," ")</f>
        <v xml:space="preserve"> </v>
      </c>
      <c r="M95" s="32">
        <f t="shared" si="6"/>
        <v>86</v>
      </c>
      <c r="N95" s="31" t="str">
        <f>IF(COUNTIF($G$10:$G95,G95)&lt;3,$G95," ")</f>
        <v xml:space="preserve"> </v>
      </c>
      <c r="O95" s="33">
        <f t="shared" si="7"/>
        <v>86</v>
      </c>
      <c r="P95" s="33" t="str">
        <f t="shared" si="8"/>
        <v/>
      </c>
      <c r="Q95" s="33">
        <f t="shared" si="9"/>
        <v>1000</v>
      </c>
    </row>
    <row r="96" spans="1:17" ht="13.5" x14ac:dyDescent="0.25">
      <c r="A96" s="23">
        <v>87</v>
      </c>
      <c r="B96" s="23"/>
      <c r="C96" s="24" t="e">
        <f>IF(A96&gt;0,(VLOOKUP($A96,'[1]Engag Pre'!$A$10:$G$74,3,FALSE))," ")</f>
        <v>#N/A</v>
      </c>
      <c r="D96" s="25" t="str">
        <f>IF(B96&gt;0,(VLOOKUP($B96,'[1]Engag Min'!$A$10:$G$109,7,FALSE))," ")</f>
        <v xml:space="preserve"> </v>
      </c>
      <c r="E96" s="26" t="str">
        <f>IF(B96&gt;0,(VLOOKUP($B96,'[1]Engag Min'!$A$10:$G$109,3,FALSE))," ")</f>
        <v xml:space="preserve"> </v>
      </c>
      <c r="F96" s="27" t="str">
        <f>IF(B96&gt;0,(VLOOKUP($B96,'[1]Engag Min'!$A$10:$G$109,4,FALSE))," ")</f>
        <v xml:space="preserve"> </v>
      </c>
      <c r="G96" s="28" t="str">
        <f>IF(B96&gt;0,(VLOOKUP($B96,'[1]Engag Min'!$A$10:$G$109,5,FALSE))," ")</f>
        <v xml:space="preserve"> </v>
      </c>
      <c r="H96" s="29" t="str">
        <f>IF(B96&gt;0,(VLOOKUP($B96,'[1]Engag Min'!$A$10:$G$109,6,FALSE))," ")</f>
        <v xml:space="preserve"> </v>
      </c>
      <c r="I96" s="30"/>
      <c r="J96" s="29" t="str">
        <f>IF(B96&gt;0,(VLOOKUP($B96,'[1]Engag Min'!$A$10:$I$109,9,FALSE))," ")</f>
        <v xml:space="preserve"> </v>
      </c>
      <c r="K96" s="37" t="str">
        <f t="shared" si="5"/>
        <v xml:space="preserve"> </v>
      </c>
      <c r="L96" s="31" t="str">
        <f>IF(COUNTIF($G$10:$G96,G96)&lt;2,$G96," ")</f>
        <v xml:space="preserve"> </v>
      </c>
      <c r="M96" s="32">
        <f t="shared" si="6"/>
        <v>87</v>
      </c>
      <c r="N96" s="31" t="str">
        <f>IF(COUNTIF($G$10:$G96,G96)&lt;3,$G96," ")</f>
        <v xml:space="preserve"> </v>
      </c>
      <c r="O96" s="33">
        <f t="shared" si="7"/>
        <v>87</v>
      </c>
      <c r="P96" s="33" t="str">
        <f t="shared" si="8"/>
        <v/>
      </c>
      <c r="Q96" s="33">
        <f t="shared" si="9"/>
        <v>1000</v>
      </c>
    </row>
    <row r="97" spans="1:17" ht="13.5" x14ac:dyDescent="0.25">
      <c r="A97" s="23">
        <v>88</v>
      </c>
      <c r="B97" s="23"/>
      <c r="C97" s="24" t="e">
        <f>IF(A97&gt;0,(VLOOKUP($A97,'[1]Engag Pre'!$A$10:$G$74,3,FALSE))," ")</f>
        <v>#N/A</v>
      </c>
      <c r="D97" s="25" t="str">
        <f>IF(B97&gt;0,(VLOOKUP($B97,'[1]Engag Min'!$A$10:$G$109,7,FALSE))," ")</f>
        <v xml:space="preserve"> </v>
      </c>
      <c r="E97" s="26" t="str">
        <f>IF(B97&gt;0,(VLOOKUP($B97,'[1]Engag Min'!$A$10:$G$109,3,FALSE))," ")</f>
        <v xml:space="preserve"> </v>
      </c>
      <c r="F97" s="27" t="str">
        <f>IF(B97&gt;0,(VLOOKUP($B97,'[1]Engag Min'!$A$10:$G$109,4,FALSE))," ")</f>
        <v xml:space="preserve"> </v>
      </c>
      <c r="G97" s="28" t="str">
        <f>IF(B97&gt;0,(VLOOKUP($B97,'[1]Engag Min'!$A$10:$G$109,5,FALSE))," ")</f>
        <v xml:space="preserve"> </v>
      </c>
      <c r="H97" s="29" t="str">
        <f>IF(B97&gt;0,(VLOOKUP($B97,'[1]Engag Min'!$A$10:$G$109,6,FALSE))," ")</f>
        <v xml:space="preserve"> </v>
      </c>
      <c r="I97" s="30"/>
      <c r="J97" s="29" t="str">
        <f>IF(B97&gt;0,(VLOOKUP($B97,'[1]Engag Min'!$A$10:$I$109,9,FALSE))," ")</f>
        <v xml:space="preserve"> </v>
      </c>
      <c r="K97" s="37" t="str">
        <f t="shared" si="5"/>
        <v xml:space="preserve"> </v>
      </c>
      <c r="L97" s="31" t="str">
        <f>IF(COUNTIF($G$10:$G97,G97)&lt;2,$G97," ")</f>
        <v xml:space="preserve"> </v>
      </c>
      <c r="M97" s="32">
        <f t="shared" si="6"/>
        <v>88</v>
      </c>
      <c r="N97" s="31" t="str">
        <f>IF(COUNTIF($G$10:$G97,G97)&lt;3,$G97," ")</f>
        <v xml:space="preserve"> </v>
      </c>
      <c r="O97" s="33">
        <f t="shared" si="7"/>
        <v>88</v>
      </c>
      <c r="P97" s="33" t="str">
        <f t="shared" si="8"/>
        <v/>
      </c>
      <c r="Q97" s="33">
        <f t="shared" si="9"/>
        <v>1000</v>
      </c>
    </row>
    <row r="98" spans="1:17" ht="13.5" x14ac:dyDescent="0.25">
      <c r="A98" s="23">
        <v>89</v>
      </c>
      <c r="B98" s="23"/>
      <c r="C98" s="24" t="e">
        <f>IF(A98&gt;0,(VLOOKUP($A98,'[1]Engag Pre'!$A$10:$G$74,3,FALSE))," ")</f>
        <v>#N/A</v>
      </c>
      <c r="D98" s="25" t="str">
        <f>IF(B98&gt;0,(VLOOKUP($B98,'[1]Engag Min'!$A$10:$G$109,7,FALSE))," ")</f>
        <v xml:space="preserve"> </v>
      </c>
      <c r="E98" s="26" t="str">
        <f>IF(B98&gt;0,(VLOOKUP($B98,'[1]Engag Min'!$A$10:$G$109,3,FALSE))," ")</f>
        <v xml:space="preserve"> </v>
      </c>
      <c r="F98" s="27" t="str">
        <f>IF(B98&gt;0,(VLOOKUP($B98,'[1]Engag Min'!$A$10:$G$109,4,FALSE))," ")</f>
        <v xml:space="preserve"> </v>
      </c>
      <c r="G98" s="28" t="str">
        <f>IF(B98&gt;0,(VLOOKUP($B98,'[1]Engag Min'!$A$10:$G$109,5,FALSE))," ")</f>
        <v xml:space="preserve"> </v>
      </c>
      <c r="H98" s="29" t="str">
        <f>IF(B98&gt;0,(VLOOKUP($B98,'[1]Engag Min'!$A$10:$G$109,6,FALSE))," ")</f>
        <v xml:space="preserve"> </v>
      </c>
      <c r="I98" s="30"/>
      <c r="J98" s="29" t="str">
        <f>IF(B98&gt;0,(VLOOKUP($B98,'[1]Engag Min'!$A$10:$I$109,9,FALSE))," ")</f>
        <v xml:space="preserve"> </v>
      </c>
      <c r="K98" s="37" t="str">
        <f t="shared" si="5"/>
        <v xml:space="preserve"> </v>
      </c>
      <c r="L98" s="31" t="str">
        <f>IF(COUNTIF($G$10:$G98,G98)&lt;2,$G98," ")</f>
        <v xml:space="preserve"> </v>
      </c>
      <c r="M98" s="32">
        <f t="shared" si="6"/>
        <v>89</v>
      </c>
      <c r="N98" s="31" t="str">
        <f>IF(COUNTIF($G$10:$G98,G98)&lt;3,$G98," ")</f>
        <v xml:space="preserve"> </v>
      </c>
      <c r="O98" s="33">
        <f t="shared" si="7"/>
        <v>89</v>
      </c>
      <c r="P98" s="33" t="str">
        <f t="shared" si="8"/>
        <v/>
      </c>
      <c r="Q98" s="33">
        <f t="shared" si="9"/>
        <v>1000</v>
      </c>
    </row>
    <row r="99" spans="1:17" ht="13.5" x14ac:dyDescent="0.25">
      <c r="A99" s="23">
        <v>90</v>
      </c>
      <c r="B99" s="23"/>
      <c r="C99" s="24" t="e">
        <f>IF(A99&gt;0,(VLOOKUP($A99,'[1]Engag Pre'!$A$10:$G$74,3,FALSE))," ")</f>
        <v>#N/A</v>
      </c>
      <c r="D99" s="25" t="str">
        <f>IF(B99&gt;0,(VLOOKUP($B99,'[1]Engag Min'!$A$10:$G$109,7,FALSE))," ")</f>
        <v xml:space="preserve"> </v>
      </c>
      <c r="E99" s="26" t="str">
        <f>IF(B99&gt;0,(VLOOKUP($B99,'[1]Engag Min'!$A$10:$G$109,3,FALSE))," ")</f>
        <v xml:space="preserve"> </v>
      </c>
      <c r="F99" s="27" t="str">
        <f>IF(B99&gt;0,(VLOOKUP($B99,'[1]Engag Min'!$A$10:$G$109,4,FALSE))," ")</f>
        <v xml:space="preserve"> </v>
      </c>
      <c r="G99" s="28" t="str">
        <f>IF(B99&gt;0,(VLOOKUP($B99,'[1]Engag Min'!$A$10:$G$109,5,FALSE))," ")</f>
        <v xml:space="preserve"> </v>
      </c>
      <c r="H99" s="29" t="str">
        <f>IF(B99&gt;0,(VLOOKUP($B99,'[1]Engag Min'!$A$10:$G$109,6,FALSE))," ")</f>
        <v xml:space="preserve"> </v>
      </c>
      <c r="I99" s="30"/>
      <c r="J99" s="29" t="str">
        <f>IF(B99&gt;0,(VLOOKUP($B99,'[1]Engag Min'!$A$10:$I$109,9,FALSE))," ")</f>
        <v xml:space="preserve"> </v>
      </c>
      <c r="K99" s="37" t="str">
        <f t="shared" si="5"/>
        <v xml:space="preserve"> </v>
      </c>
      <c r="L99" s="31" t="str">
        <f>IF(COUNTIF($G$10:$G99,G99)&lt;2,$G99," ")</f>
        <v xml:space="preserve"> </v>
      </c>
      <c r="M99" s="32">
        <f t="shared" si="6"/>
        <v>90</v>
      </c>
      <c r="N99" s="31" t="str">
        <f>IF(COUNTIF($G$10:$G99,G99)&lt;3,$G99," ")</f>
        <v xml:space="preserve"> </v>
      </c>
      <c r="O99" s="33">
        <f t="shared" si="7"/>
        <v>90</v>
      </c>
      <c r="P99" s="33" t="str">
        <f t="shared" si="8"/>
        <v/>
      </c>
      <c r="Q99" s="33">
        <f t="shared" si="9"/>
        <v>1000</v>
      </c>
    </row>
    <row r="100" spans="1:17" ht="13.5" x14ac:dyDescent="0.25">
      <c r="A100" s="23">
        <v>91</v>
      </c>
      <c r="B100" s="23"/>
      <c r="C100" s="24" t="e">
        <f>IF(A100&gt;0,(VLOOKUP($A100,'[1]Engag Pre'!$A$10:$G$74,3,FALSE))," ")</f>
        <v>#N/A</v>
      </c>
      <c r="D100" s="25" t="str">
        <f>IF(B100&gt;0,(VLOOKUP($B100,'[1]Engag Min'!$A$10:$G$109,7,FALSE))," ")</f>
        <v xml:space="preserve"> </v>
      </c>
      <c r="E100" s="26" t="str">
        <f>IF(B100&gt;0,(VLOOKUP($B100,'[1]Engag Min'!$A$10:$G$109,3,FALSE))," ")</f>
        <v xml:space="preserve"> </v>
      </c>
      <c r="F100" s="27" t="str">
        <f>IF(B100&gt;0,(VLOOKUP($B100,'[1]Engag Min'!$A$10:$G$109,4,FALSE))," ")</f>
        <v xml:space="preserve"> </v>
      </c>
      <c r="G100" s="28" t="str">
        <f>IF(B100&gt;0,(VLOOKUP($B100,'[1]Engag Min'!$A$10:$G$109,5,FALSE))," ")</f>
        <v xml:space="preserve"> </v>
      </c>
      <c r="H100" s="29" t="str">
        <f>IF(B100&gt;0,(VLOOKUP($B100,'[1]Engag Min'!$A$10:$G$109,6,FALSE))," ")</f>
        <v xml:space="preserve"> </v>
      </c>
      <c r="I100" s="30"/>
      <c r="J100" s="29" t="str">
        <f>IF(B100&gt;0,(VLOOKUP($B100,'[1]Engag Min'!$A$10:$I$109,9,FALSE))," ")</f>
        <v xml:space="preserve"> </v>
      </c>
      <c r="K100" s="37" t="str">
        <f t="shared" si="5"/>
        <v xml:space="preserve"> </v>
      </c>
      <c r="L100" s="31" t="str">
        <f>IF(COUNTIF($G$10:$G100,G100)&lt;2,$G100," ")</f>
        <v xml:space="preserve"> </v>
      </c>
      <c r="M100" s="32">
        <f t="shared" si="6"/>
        <v>91</v>
      </c>
      <c r="N100" s="31" t="str">
        <f>IF(COUNTIF($G$10:$G100,G100)&lt;3,$G100," ")</f>
        <v xml:space="preserve"> </v>
      </c>
      <c r="O100" s="33">
        <f t="shared" si="7"/>
        <v>91</v>
      </c>
      <c r="P100" s="33" t="str">
        <f t="shared" si="8"/>
        <v/>
      </c>
      <c r="Q100" s="33">
        <f t="shared" si="9"/>
        <v>1000</v>
      </c>
    </row>
    <row r="101" spans="1:17" ht="13.5" x14ac:dyDescent="0.25">
      <c r="A101" s="23">
        <v>92</v>
      </c>
      <c r="B101" s="23"/>
      <c r="C101" s="24" t="e">
        <f>IF(A101&gt;0,(VLOOKUP($A101,'[1]Engag Pre'!$A$10:$G$74,3,FALSE))," ")</f>
        <v>#N/A</v>
      </c>
      <c r="D101" s="25" t="str">
        <f>IF(B101&gt;0,(VLOOKUP($B101,'[1]Engag Min'!$A$10:$G$109,7,FALSE))," ")</f>
        <v xml:space="preserve"> </v>
      </c>
      <c r="E101" s="26" t="str">
        <f>IF(B101&gt;0,(VLOOKUP($B101,'[1]Engag Min'!$A$10:$G$109,3,FALSE))," ")</f>
        <v xml:space="preserve"> </v>
      </c>
      <c r="F101" s="27" t="str">
        <f>IF(B101&gt;0,(VLOOKUP($B101,'[1]Engag Min'!$A$10:$G$109,4,FALSE))," ")</f>
        <v xml:space="preserve"> </v>
      </c>
      <c r="G101" s="28" t="str">
        <f>IF(B101&gt;0,(VLOOKUP($B101,'[1]Engag Min'!$A$10:$G$109,5,FALSE))," ")</f>
        <v xml:space="preserve"> </v>
      </c>
      <c r="H101" s="29" t="str">
        <f>IF(B101&gt;0,(VLOOKUP($B101,'[1]Engag Min'!$A$10:$G$109,6,FALSE))," ")</f>
        <v xml:space="preserve"> </v>
      </c>
      <c r="I101" s="30"/>
      <c r="J101" s="29" t="str">
        <f>IF(B101&gt;0,(VLOOKUP($B101,'[1]Engag Min'!$A$10:$I$109,9,FALSE))," ")</f>
        <v xml:space="preserve"> </v>
      </c>
      <c r="K101" s="37" t="str">
        <f t="shared" si="5"/>
        <v xml:space="preserve"> </v>
      </c>
      <c r="L101" s="31" t="str">
        <f>IF(COUNTIF($G$10:$G101,G101)&lt;2,$G101," ")</f>
        <v xml:space="preserve"> </v>
      </c>
      <c r="M101" s="32">
        <f t="shared" si="6"/>
        <v>92</v>
      </c>
      <c r="N101" s="31" t="str">
        <f>IF(COUNTIF($G$10:$G101,G101)&lt;3,$G101," ")</f>
        <v xml:space="preserve"> </v>
      </c>
      <c r="O101" s="33">
        <f t="shared" si="7"/>
        <v>92</v>
      </c>
      <c r="P101" s="33" t="str">
        <f t="shared" si="8"/>
        <v/>
      </c>
      <c r="Q101" s="33">
        <f t="shared" si="9"/>
        <v>1000</v>
      </c>
    </row>
    <row r="102" spans="1:17" ht="13.5" x14ac:dyDescent="0.25">
      <c r="A102" s="23">
        <v>93</v>
      </c>
      <c r="B102" s="23"/>
      <c r="C102" s="24" t="e">
        <f>IF(A102&gt;0,(VLOOKUP($A102,'[1]Engag Pre'!$A$10:$G$74,3,FALSE))," ")</f>
        <v>#N/A</v>
      </c>
      <c r="D102" s="25" t="str">
        <f>IF(B102&gt;0,(VLOOKUP($B102,'[1]Engag Min'!$A$10:$G$109,7,FALSE))," ")</f>
        <v xml:space="preserve"> </v>
      </c>
      <c r="E102" s="26" t="str">
        <f>IF(B102&gt;0,(VLOOKUP($B102,'[1]Engag Min'!$A$10:$G$109,3,FALSE))," ")</f>
        <v xml:space="preserve"> </v>
      </c>
      <c r="F102" s="27" t="str">
        <f>IF(B102&gt;0,(VLOOKUP($B102,'[1]Engag Min'!$A$10:$G$109,4,FALSE))," ")</f>
        <v xml:space="preserve"> </v>
      </c>
      <c r="G102" s="28" t="str">
        <f>IF(B102&gt;0,(VLOOKUP($B102,'[1]Engag Min'!$A$10:$G$109,5,FALSE))," ")</f>
        <v xml:space="preserve"> </v>
      </c>
      <c r="H102" s="29" t="str">
        <f>IF(B102&gt;0,(VLOOKUP($B102,'[1]Engag Min'!$A$10:$G$109,6,FALSE))," ")</f>
        <v xml:space="preserve"> </v>
      </c>
      <c r="I102" s="30"/>
      <c r="J102" s="29" t="str">
        <f>IF(B102&gt;0,(VLOOKUP($B102,'[1]Engag Min'!$A$10:$I$109,9,FALSE))," ")</f>
        <v xml:space="preserve"> </v>
      </c>
      <c r="K102" s="37" t="str">
        <f t="shared" si="5"/>
        <v xml:space="preserve"> </v>
      </c>
      <c r="L102" s="31" t="str">
        <f>IF(COUNTIF($G$10:$G102,G102)&lt;2,$G102," ")</f>
        <v xml:space="preserve"> </v>
      </c>
      <c r="M102" s="32">
        <f t="shared" si="6"/>
        <v>93</v>
      </c>
      <c r="N102" s="31" t="str">
        <f>IF(COUNTIF($G$10:$G102,G102)&lt;3,$G102," ")</f>
        <v xml:space="preserve"> </v>
      </c>
      <c r="O102" s="33">
        <f t="shared" si="7"/>
        <v>93</v>
      </c>
      <c r="P102" s="33" t="str">
        <f t="shared" si="8"/>
        <v/>
      </c>
      <c r="Q102" s="33">
        <f t="shared" si="9"/>
        <v>1000</v>
      </c>
    </row>
    <row r="103" spans="1:17" ht="13.5" x14ac:dyDescent="0.25">
      <c r="A103" s="23">
        <v>94</v>
      </c>
      <c r="B103" s="23"/>
      <c r="C103" s="24" t="e">
        <f>IF(A103&gt;0,(VLOOKUP($A103,'[1]Engag Pre'!$A$10:$G$74,3,FALSE))," ")</f>
        <v>#N/A</v>
      </c>
      <c r="D103" s="25" t="str">
        <f>IF(B103&gt;0,(VLOOKUP($B103,'[1]Engag Min'!$A$10:$G$109,7,FALSE))," ")</f>
        <v xml:space="preserve"> </v>
      </c>
      <c r="E103" s="26" t="str">
        <f>IF(B103&gt;0,(VLOOKUP($B103,'[1]Engag Min'!$A$10:$G$109,3,FALSE))," ")</f>
        <v xml:space="preserve"> </v>
      </c>
      <c r="F103" s="27" t="str">
        <f>IF(B103&gt;0,(VLOOKUP($B103,'[1]Engag Min'!$A$10:$G$109,4,FALSE))," ")</f>
        <v xml:space="preserve"> </v>
      </c>
      <c r="G103" s="28" t="str">
        <f>IF(B103&gt;0,(VLOOKUP($B103,'[1]Engag Min'!$A$10:$G$109,5,FALSE))," ")</f>
        <v xml:space="preserve"> </v>
      </c>
      <c r="H103" s="29" t="str">
        <f>IF(B103&gt;0,(VLOOKUP($B103,'[1]Engag Min'!$A$10:$G$109,6,FALSE))," ")</f>
        <v xml:space="preserve"> </v>
      </c>
      <c r="I103" s="30"/>
      <c r="J103" s="29" t="str">
        <f>IF(B103&gt;0,(VLOOKUP($B103,'[1]Engag Min'!$A$10:$I$109,9,FALSE))," ")</f>
        <v xml:space="preserve"> </v>
      </c>
      <c r="K103" s="37" t="str">
        <f t="shared" si="5"/>
        <v xml:space="preserve"> </v>
      </c>
      <c r="L103" s="31" t="str">
        <f>IF(COUNTIF($G$10:$G103,G103)&lt;2,$G103," ")</f>
        <v xml:space="preserve"> </v>
      </c>
      <c r="M103" s="32">
        <f t="shared" si="6"/>
        <v>94</v>
      </c>
      <c r="N103" s="31" t="str">
        <f>IF(COUNTIF($G$10:$G103,G103)&lt;3,$G103," ")</f>
        <v xml:space="preserve"> </v>
      </c>
      <c r="O103" s="33">
        <f t="shared" si="7"/>
        <v>94</v>
      </c>
      <c r="P103" s="33" t="str">
        <f t="shared" si="8"/>
        <v/>
      </c>
      <c r="Q103" s="33">
        <f t="shared" si="9"/>
        <v>1000</v>
      </c>
    </row>
    <row r="104" spans="1:17" ht="13.5" x14ac:dyDescent="0.25">
      <c r="A104" s="23">
        <v>95</v>
      </c>
      <c r="B104" s="23"/>
      <c r="C104" s="24" t="e">
        <f>IF(A104&gt;0,(VLOOKUP($A104,'[1]Engag Pre'!$A$10:$G$74,3,FALSE))," ")</f>
        <v>#N/A</v>
      </c>
      <c r="D104" s="25" t="str">
        <f>IF(B104&gt;0,(VLOOKUP($B104,'[1]Engag Min'!$A$10:$G$109,7,FALSE))," ")</f>
        <v xml:space="preserve"> </v>
      </c>
      <c r="E104" s="26" t="str">
        <f>IF(B104&gt;0,(VLOOKUP($B104,'[1]Engag Min'!$A$10:$G$109,3,FALSE))," ")</f>
        <v xml:space="preserve"> </v>
      </c>
      <c r="F104" s="27" t="str">
        <f>IF(B104&gt;0,(VLOOKUP($B104,'[1]Engag Min'!$A$10:$G$109,4,FALSE))," ")</f>
        <v xml:space="preserve"> </v>
      </c>
      <c r="G104" s="28" t="str">
        <f>IF(B104&gt;0,(VLOOKUP($B104,'[1]Engag Min'!$A$10:$G$109,5,FALSE))," ")</f>
        <v xml:space="preserve"> </v>
      </c>
      <c r="H104" s="29" t="str">
        <f>IF(B104&gt;0,(VLOOKUP($B104,'[1]Engag Min'!$A$10:$G$109,6,FALSE))," ")</f>
        <v xml:space="preserve"> </v>
      </c>
      <c r="I104" s="30"/>
      <c r="J104" s="29" t="str">
        <f>IF(B104&gt;0,(VLOOKUP($B104,'[1]Engag Min'!$A$10:$I$109,9,FALSE))," ")</f>
        <v xml:space="preserve"> </v>
      </c>
      <c r="K104" s="37" t="str">
        <f t="shared" si="5"/>
        <v xml:space="preserve"> </v>
      </c>
      <c r="L104" s="31" t="str">
        <f>IF(COUNTIF($G$10:$G104,G104)&lt;2,$G104," ")</f>
        <v xml:space="preserve"> </v>
      </c>
      <c r="M104" s="32">
        <f t="shared" si="6"/>
        <v>95</v>
      </c>
      <c r="N104" s="31" t="str">
        <f>IF(COUNTIF($G$10:$G104,G104)&lt;3,$G104," ")</f>
        <v xml:space="preserve"> </v>
      </c>
      <c r="O104" s="33">
        <f t="shared" si="7"/>
        <v>95</v>
      </c>
      <c r="P104" s="33" t="str">
        <f t="shared" si="8"/>
        <v/>
      </c>
      <c r="Q104" s="33">
        <f t="shared" si="9"/>
        <v>1000</v>
      </c>
    </row>
    <row r="105" spans="1:17" ht="13.5" x14ac:dyDescent="0.25">
      <c r="A105" s="23">
        <v>96</v>
      </c>
      <c r="B105" s="23"/>
      <c r="C105" s="24" t="e">
        <f>IF(A105&gt;0,(VLOOKUP($A105,'[1]Engag Pre'!$A$10:$G$74,3,FALSE))," ")</f>
        <v>#N/A</v>
      </c>
      <c r="D105" s="25" t="str">
        <f>IF(B105&gt;0,(VLOOKUP($B105,'[1]Engag Min'!$A$10:$G$109,7,FALSE))," ")</f>
        <v xml:space="preserve"> </v>
      </c>
      <c r="E105" s="26" t="str">
        <f>IF(B105&gt;0,(VLOOKUP($B105,'[1]Engag Min'!$A$10:$G$109,3,FALSE))," ")</f>
        <v xml:space="preserve"> </v>
      </c>
      <c r="F105" s="27" t="str">
        <f>IF(B105&gt;0,(VLOOKUP($B105,'[1]Engag Min'!$A$10:$G$109,4,FALSE))," ")</f>
        <v xml:space="preserve"> </v>
      </c>
      <c r="G105" s="28" t="str">
        <f>IF(B105&gt;0,(VLOOKUP($B105,'[1]Engag Min'!$A$10:$G$109,5,FALSE))," ")</f>
        <v xml:space="preserve"> </v>
      </c>
      <c r="H105" s="29" t="str">
        <f>IF(B105&gt;0,(VLOOKUP($B105,'[1]Engag Min'!$A$10:$G$109,6,FALSE))," ")</f>
        <v xml:space="preserve"> </v>
      </c>
      <c r="I105" s="30"/>
      <c r="J105" s="29" t="str">
        <f>IF(B105&gt;0,(VLOOKUP($B105,'[1]Engag Min'!$A$10:$I$109,9,FALSE))," ")</f>
        <v xml:space="preserve"> </v>
      </c>
      <c r="K105" s="37" t="str">
        <f t="shared" si="5"/>
        <v xml:space="preserve"> </v>
      </c>
      <c r="L105" s="31" t="str">
        <f>IF(COUNTIF($G$10:$G105,G105)&lt;2,$G105," ")</f>
        <v xml:space="preserve"> </v>
      </c>
      <c r="M105" s="32">
        <f t="shared" si="6"/>
        <v>96</v>
      </c>
      <c r="N105" s="31" t="str">
        <f>IF(COUNTIF($G$10:$G105,G105)&lt;3,$G105," ")</f>
        <v xml:space="preserve"> </v>
      </c>
      <c r="O105" s="33">
        <f t="shared" si="7"/>
        <v>96</v>
      </c>
      <c r="P105" s="33" t="str">
        <f t="shared" si="8"/>
        <v/>
      </c>
      <c r="Q105" s="33">
        <f t="shared" si="9"/>
        <v>1000</v>
      </c>
    </row>
    <row r="106" spans="1:17" ht="13.5" x14ac:dyDescent="0.25">
      <c r="A106" s="23">
        <v>97</v>
      </c>
      <c r="B106" s="23"/>
      <c r="C106" s="24" t="e">
        <f>IF(A106&gt;0,(VLOOKUP($A106,'[1]Engag Pre'!$A$10:$G$74,3,FALSE))," ")</f>
        <v>#N/A</v>
      </c>
      <c r="D106" s="25" t="str">
        <f>IF(B106&gt;0,(VLOOKUP($B106,'[1]Engag Min'!$A$10:$G$109,7,FALSE))," ")</f>
        <v xml:space="preserve"> </v>
      </c>
      <c r="E106" s="26" t="str">
        <f>IF(B106&gt;0,(VLOOKUP($B106,'[1]Engag Min'!$A$10:$G$109,3,FALSE))," ")</f>
        <v xml:space="preserve"> </v>
      </c>
      <c r="F106" s="27" t="str">
        <f>IF(B106&gt;0,(VLOOKUP($B106,'[1]Engag Min'!$A$10:$G$109,4,FALSE))," ")</f>
        <v xml:space="preserve"> </v>
      </c>
      <c r="G106" s="28" t="str">
        <f>IF(B106&gt;0,(VLOOKUP($B106,'[1]Engag Min'!$A$10:$G$109,5,FALSE))," ")</f>
        <v xml:space="preserve"> </v>
      </c>
      <c r="H106" s="29" t="str">
        <f>IF(B106&gt;0,(VLOOKUP($B106,'[1]Engag Min'!$A$10:$G$109,6,FALSE))," ")</f>
        <v xml:space="preserve"> </v>
      </c>
      <c r="I106" s="30"/>
      <c r="J106" s="29" t="str">
        <f>IF(B106&gt;0,(VLOOKUP($B106,'[1]Engag Min'!$A$10:$I$109,9,FALSE))," ")</f>
        <v xml:space="preserve"> </v>
      </c>
      <c r="K106" s="37" t="str">
        <f t="shared" si="5"/>
        <v xml:space="preserve"> </v>
      </c>
      <c r="L106" s="31" t="str">
        <f>IF(COUNTIF($G$10:$G106,G106)&lt;2,$G106," ")</f>
        <v xml:space="preserve"> </v>
      </c>
      <c r="M106" s="32">
        <f t="shared" si="6"/>
        <v>97</v>
      </c>
      <c r="N106" s="31" t="str">
        <f>IF(COUNTIF($G$10:$G106,G106)&lt;3,$G106," ")</f>
        <v xml:space="preserve"> </v>
      </c>
      <c r="O106" s="33">
        <f t="shared" si="7"/>
        <v>97</v>
      </c>
      <c r="P106" s="33" t="str">
        <f t="shared" si="8"/>
        <v/>
      </c>
      <c r="Q106" s="33">
        <f t="shared" si="9"/>
        <v>1000</v>
      </c>
    </row>
    <row r="107" spans="1:17" ht="13.5" x14ac:dyDescent="0.25">
      <c r="A107" s="23">
        <v>98</v>
      </c>
      <c r="B107" s="23"/>
      <c r="C107" s="24" t="e">
        <f>IF(A107&gt;0,(VLOOKUP($A107,'[1]Engag Pre'!$A$10:$G$74,3,FALSE))," ")</f>
        <v>#N/A</v>
      </c>
      <c r="D107" s="25" t="str">
        <f>IF(B107&gt;0,(VLOOKUP($B107,'[1]Engag Min'!$A$10:$G$109,7,FALSE))," ")</f>
        <v xml:space="preserve"> </v>
      </c>
      <c r="E107" s="26" t="str">
        <f>IF(B107&gt;0,(VLOOKUP($B107,'[1]Engag Min'!$A$10:$G$109,3,FALSE))," ")</f>
        <v xml:space="preserve"> </v>
      </c>
      <c r="F107" s="27" t="str">
        <f>IF(B107&gt;0,(VLOOKUP($B107,'[1]Engag Min'!$A$10:$G$109,4,FALSE))," ")</f>
        <v xml:space="preserve"> </v>
      </c>
      <c r="G107" s="28" t="str">
        <f>IF(B107&gt;0,(VLOOKUP($B107,'[1]Engag Min'!$A$10:$G$109,5,FALSE))," ")</f>
        <v xml:space="preserve"> </v>
      </c>
      <c r="H107" s="29" t="str">
        <f>IF(B107&gt;0,(VLOOKUP($B107,'[1]Engag Min'!$A$10:$G$109,6,FALSE))," ")</f>
        <v xml:space="preserve"> </v>
      </c>
      <c r="I107" s="30"/>
      <c r="J107" s="29" t="str">
        <f>IF(B107&gt;0,(VLOOKUP($B107,'[1]Engag Min'!$A$10:$I$109,9,FALSE))," ")</f>
        <v xml:space="preserve"> </v>
      </c>
      <c r="K107" s="37" t="str">
        <f t="shared" si="5"/>
        <v xml:space="preserve"> </v>
      </c>
      <c r="L107" s="31" t="str">
        <f>IF(COUNTIF($G$10:$G107,G107)&lt;2,$G107," ")</f>
        <v xml:space="preserve"> </v>
      </c>
      <c r="M107" s="32">
        <f t="shared" si="6"/>
        <v>98</v>
      </c>
      <c r="N107" s="31" t="str">
        <f>IF(COUNTIF($G$10:$G107,G107)&lt;3,$G107," ")</f>
        <v xml:space="preserve"> </v>
      </c>
      <c r="O107" s="33">
        <f t="shared" si="7"/>
        <v>98</v>
      </c>
      <c r="P107" s="33" t="str">
        <f t="shared" si="8"/>
        <v/>
      </c>
      <c r="Q107" s="33">
        <f t="shared" si="9"/>
        <v>1000</v>
      </c>
    </row>
    <row r="108" spans="1:17" ht="13.5" x14ac:dyDescent="0.25">
      <c r="A108" s="23">
        <v>99</v>
      </c>
      <c r="B108" s="23"/>
      <c r="C108" s="24" t="e">
        <f>IF(A108&gt;0,(VLOOKUP($A108,'[1]Engag Pre'!$A$10:$G$74,3,FALSE))," ")</f>
        <v>#N/A</v>
      </c>
      <c r="D108" s="25" t="str">
        <f>IF(B108&gt;0,(VLOOKUP($B108,'[1]Engag Min'!$A$10:$G$109,7,FALSE))," ")</f>
        <v xml:space="preserve"> </v>
      </c>
      <c r="E108" s="26" t="str">
        <f>IF(B108&gt;0,(VLOOKUP($B108,'[1]Engag Min'!$A$10:$G$109,3,FALSE))," ")</f>
        <v xml:space="preserve"> </v>
      </c>
      <c r="F108" s="27" t="str">
        <f>IF(B108&gt;0,(VLOOKUP($B108,'[1]Engag Min'!$A$10:$G$109,4,FALSE))," ")</f>
        <v xml:space="preserve"> </v>
      </c>
      <c r="G108" s="28" t="str">
        <f>IF(B108&gt;0,(VLOOKUP($B108,'[1]Engag Min'!$A$10:$G$109,5,FALSE))," ")</f>
        <v xml:space="preserve"> </v>
      </c>
      <c r="H108" s="29" t="str">
        <f>IF(B108&gt;0,(VLOOKUP($B108,'[1]Engag Min'!$A$10:$G$109,6,FALSE))," ")</f>
        <v xml:space="preserve"> </v>
      </c>
      <c r="I108" s="30"/>
      <c r="J108" s="29" t="str">
        <f>IF(B108&gt;0,(VLOOKUP($B108,'[1]Engag Min'!$A$10:$I$109,9,FALSE))," ")</f>
        <v xml:space="preserve"> </v>
      </c>
      <c r="K108" s="37" t="str">
        <f t="shared" si="5"/>
        <v xml:space="preserve"> </v>
      </c>
      <c r="L108" s="31" t="str">
        <f>IF(COUNTIF($G$10:$G108,G108)&lt;2,$G108," ")</f>
        <v xml:space="preserve"> </v>
      </c>
      <c r="M108" s="32">
        <f t="shared" si="6"/>
        <v>99</v>
      </c>
      <c r="N108" s="31" t="str">
        <f>IF(COUNTIF($G$10:$G108,G108)&lt;3,$G108," ")</f>
        <v xml:space="preserve"> </v>
      </c>
      <c r="O108" s="33">
        <f t="shared" si="7"/>
        <v>99</v>
      </c>
      <c r="P108" s="33" t="str">
        <f t="shared" si="8"/>
        <v/>
      </c>
      <c r="Q108" s="33">
        <f t="shared" si="9"/>
        <v>1000</v>
      </c>
    </row>
    <row r="109" spans="1:17" ht="14.25" thickBot="1" x14ac:dyDescent="0.3">
      <c r="A109" s="23">
        <v>100</v>
      </c>
      <c r="B109" s="23"/>
      <c r="C109" s="24" t="e">
        <f>IF(A109&gt;0,(VLOOKUP($A109,'[1]Engag Pre'!$A$10:$G$74,3,FALSE))," ")</f>
        <v>#N/A</v>
      </c>
      <c r="D109" s="25" t="str">
        <f>IF(B109&gt;0,(VLOOKUP($B109,'[1]Engag Min'!$A$10:$G$109,7,FALSE))," ")</f>
        <v xml:space="preserve"> </v>
      </c>
      <c r="E109" s="26" t="str">
        <f>IF(B109&gt;0,(VLOOKUP($B109,'[1]Engag Min'!$A$10:$G$109,3,FALSE))," ")</f>
        <v xml:space="preserve"> </v>
      </c>
      <c r="F109" s="27" t="str">
        <f>IF(B109&gt;0,(VLOOKUP($B109,'[1]Engag Min'!$A$10:$G$109,4,FALSE))," ")</f>
        <v xml:space="preserve"> </v>
      </c>
      <c r="G109" s="28" t="str">
        <f>IF(B109&gt;0,(VLOOKUP($B109,'[1]Engag Min'!$A$10:$G$109,5,FALSE))," ")</f>
        <v xml:space="preserve"> </v>
      </c>
      <c r="H109" s="29" t="str">
        <f>IF(B109&gt;0,(VLOOKUP($B109,'[1]Engag Min'!$A$10:$G$109,6,FALSE))," ")</f>
        <v xml:space="preserve"> </v>
      </c>
      <c r="I109" s="30"/>
      <c r="J109" s="29" t="str">
        <f>IF(B109&gt;0,(VLOOKUP($B109,'[1]Engag Min'!$A$10:$I$109,9,FALSE))," ")</f>
        <v xml:space="preserve"> </v>
      </c>
      <c r="K109" s="37" t="str">
        <f t="shared" si="5"/>
        <v xml:space="preserve"> </v>
      </c>
      <c r="L109" s="31" t="str">
        <f>IF(COUNTIF($G$10:$G109,G109)&lt;2,$G109," ")</f>
        <v xml:space="preserve"> </v>
      </c>
      <c r="M109" s="32">
        <f t="shared" si="6"/>
        <v>100</v>
      </c>
      <c r="N109" s="31" t="str">
        <f>IF(COUNTIF($G$10:$G109,G109)&lt;3,$G109," ")</f>
        <v xml:space="preserve"> </v>
      </c>
      <c r="O109" s="33">
        <f t="shared" si="7"/>
        <v>100</v>
      </c>
      <c r="P109" s="33" t="str">
        <f t="shared" si="8"/>
        <v/>
      </c>
      <c r="Q109" s="33">
        <f t="shared" si="9"/>
        <v>1000</v>
      </c>
    </row>
    <row r="110" spans="1:17" ht="15.75" thickBot="1" x14ac:dyDescent="0.3">
      <c r="A110" s="17" t="s">
        <v>37</v>
      </c>
      <c r="B110" s="18"/>
      <c r="C110" s="18"/>
      <c r="D110" s="18"/>
      <c r="E110" s="18"/>
      <c r="F110" s="18"/>
      <c r="G110" s="18"/>
      <c r="H110" s="18"/>
      <c r="I110" s="19"/>
      <c r="J110" s="36"/>
    </row>
    <row r="111" spans="1:17" ht="12.75" x14ac:dyDescent="0.2">
      <c r="A111" s="20" t="s">
        <v>13</v>
      </c>
      <c r="B111" s="20" t="s">
        <v>14</v>
      </c>
      <c r="C111" s="21" t="s">
        <v>15</v>
      </c>
      <c r="D111" s="21" t="s">
        <v>16</v>
      </c>
      <c r="E111" s="21" t="s">
        <v>17</v>
      </c>
      <c r="F111" s="21" t="s">
        <v>18</v>
      </c>
      <c r="G111" s="21" t="s">
        <v>19</v>
      </c>
      <c r="H111" s="21" t="s">
        <v>20</v>
      </c>
      <c r="I111" s="20" t="s">
        <v>21</v>
      </c>
      <c r="J111" s="20" t="s">
        <v>22</v>
      </c>
    </row>
    <row r="112" spans="1:17" ht="13.5" x14ac:dyDescent="0.25">
      <c r="A112" s="23">
        <v>1</v>
      </c>
      <c r="B112" s="23"/>
      <c r="C112" s="24" t="e">
        <f>IF(A112&gt;0,(VLOOKUP($A112,'[1]Engag Pre'!$A$10:$G$74,3,FALSE))," ")</f>
        <v>#N/A</v>
      </c>
      <c r="D112" s="25" t="str">
        <f>IF(B112&gt;0,(VLOOKUP($B112,'[1]Engag Min'!$A$10:$G$109,7,FALSE))," ")</f>
        <v xml:space="preserve"> </v>
      </c>
      <c r="E112" s="26" t="str">
        <f>IF(B112&gt;0,(VLOOKUP($B112,'[1]Engag Min'!$A$10:$G$109,3,FALSE))," ")</f>
        <v xml:space="preserve"> </v>
      </c>
      <c r="F112" s="27" t="str">
        <f>IF(B112&gt;0,(VLOOKUP($B112,'[1]Engag Min'!$A$10:$G$109,4,FALSE))," ")</f>
        <v xml:space="preserve"> </v>
      </c>
      <c r="G112" s="28" t="str">
        <f>IF(B112&gt;0,(VLOOKUP($B112,'[1]Engag Min'!$A$10:$G$109,5,FALSE))," ")</f>
        <v xml:space="preserve"> </v>
      </c>
      <c r="H112" s="29" t="str">
        <f>IF(B112&gt;0,(VLOOKUP($B112,'[1]Engag Min'!$A$10:$G$109,6,FALSE))," ")</f>
        <v xml:space="preserve"> </v>
      </c>
      <c r="I112" s="38"/>
      <c r="J112" s="29" t="str">
        <f>IF(B112&gt;0,(VLOOKUP($B112,'[1]Engag Min'!$A$10:$I$109,9,FALSE))," ")</f>
        <v xml:space="preserve"> </v>
      </c>
      <c r="K112" s="37" t="str">
        <f>IF(COUNTIF($B$10:$B$109,B112)&gt;1,"Déjà classé"," ")</f>
        <v xml:space="preserve"> </v>
      </c>
      <c r="L112" s="31" t="str">
        <f>IF(COUNTIF($G$10:$G112,G112)&lt;2,$G112," ")</f>
        <v xml:space="preserve"> </v>
      </c>
      <c r="M112" s="32">
        <f>IF($G$6&lt;5,1000,(IF(L112=G112,A112,"")))</f>
        <v>1</v>
      </c>
      <c r="N112" s="31" t="str">
        <f>IF(COUNTIF($G$10:$G112,G112)&lt;3,$G112," ")</f>
        <v xml:space="preserve"> </v>
      </c>
      <c r="O112" s="33">
        <f>IF(N112=$G112,$A112,"")</f>
        <v>1</v>
      </c>
      <c r="P112" s="33" t="str">
        <f>IF(N112=L112,"",N112)</f>
        <v/>
      </c>
      <c r="Q112" s="33">
        <f>IF($G$6&lt;5,1000,(IF(P112=$G112,$A112,1000)))</f>
        <v>1000</v>
      </c>
    </row>
    <row r="113" spans="1:17" ht="13.5" x14ac:dyDescent="0.25">
      <c r="A113" s="23">
        <v>2</v>
      </c>
      <c r="B113" s="23"/>
      <c r="C113" s="24" t="e">
        <f>IF(A113&gt;0,(VLOOKUP($A113,'[1]Engag Pre'!$A$10:$G$74,3,FALSE))," ")</f>
        <v>#N/A</v>
      </c>
      <c r="D113" s="25" t="str">
        <f>IF(B113&gt;0,(VLOOKUP($B113,'[1]Engag Min'!$A$10:$G$109,7,FALSE))," ")</f>
        <v xml:space="preserve"> </v>
      </c>
      <c r="E113" s="26" t="str">
        <f>IF(B113&gt;0,(VLOOKUP($B113,'[1]Engag Min'!$A$10:$G$109,3,FALSE))," ")</f>
        <v xml:space="preserve"> </v>
      </c>
      <c r="F113" s="27" t="str">
        <f>IF(B113&gt;0,(VLOOKUP($B113,'[1]Engag Min'!$A$10:$G$109,4,FALSE))," ")</f>
        <v xml:space="preserve"> </v>
      </c>
      <c r="G113" s="28" t="str">
        <f>IF(B113&gt;0,(VLOOKUP($B113,'[1]Engag Min'!$A$10:$G$109,5,FALSE))," ")</f>
        <v xml:space="preserve"> </v>
      </c>
      <c r="H113" s="29" t="str">
        <f>IF(B113&gt;0,(VLOOKUP($B113,'[1]Engag Min'!$A$10:$G$109,6,FALSE))," ")</f>
        <v xml:space="preserve"> </v>
      </c>
      <c r="I113" s="38"/>
      <c r="J113" s="29" t="str">
        <f>IF(B113&gt;0,(VLOOKUP($B113,'[1]Engag Min'!$A$10:$I$109,9,FALSE))," ")</f>
        <v xml:space="preserve"> </v>
      </c>
      <c r="K113" s="37" t="str">
        <f t="shared" ref="K113:K176" si="10">IF(COUNTIF($B$10:$B$109,B113)&gt;1,"Déjà classé"," ")</f>
        <v xml:space="preserve"> </v>
      </c>
      <c r="L113" s="31" t="str">
        <f>IF(COUNTIF($G$10:$G113,G113)&lt;2,$G113," ")</f>
        <v xml:space="preserve"> </v>
      </c>
      <c r="M113" s="32">
        <f t="shared" ref="M113:M176" si="11">IF($G$6&lt;5,1000,(IF(L113=G113,A113,"")))</f>
        <v>2</v>
      </c>
      <c r="N113" s="31" t="str">
        <f>IF(COUNTIF($G$10:$G113,G113)&lt;3,$G113," ")</f>
        <v xml:space="preserve"> </v>
      </c>
      <c r="O113" s="33">
        <f t="shared" ref="O113:O176" si="12">IF(N113=$G113,$A113,"")</f>
        <v>2</v>
      </c>
      <c r="P113" s="33" t="str">
        <f t="shared" ref="P113:P176" si="13">IF(N113=L113,"",N113)</f>
        <v/>
      </c>
      <c r="Q113" s="33">
        <f t="shared" ref="Q113:Q176" si="14">IF($G$6&lt;5,1000,(IF(P113=$G113,$A113,1000)))</f>
        <v>1000</v>
      </c>
    </row>
    <row r="114" spans="1:17" ht="13.5" x14ac:dyDescent="0.25">
      <c r="A114" s="23">
        <v>3</v>
      </c>
      <c r="B114" s="23"/>
      <c r="C114" s="24" t="e">
        <f>IF(A114&gt;0,(VLOOKUP($A114,'[1]Engag Pre'!$A$10:$G$74,3,FALSE))," ")</f>
        <v>#N/A</v>
      </c>
      <c r="D114" s="25" t="str">
        <f>IF(B114&gt;0,(VLOOKUP($B114,'[1]Engag Min'!$A$10:$G$109,7,FALSE))," ")</f>
        <v xml:space="preserve"> </v>
      </c>
      <c r="E114" s="26" t="str">
        <f>IF(B114&gt;0,(VLOOKUP($B114,'[1]Engag Min'!$A$10:$G$109,3,FALSE))," ")</f>
        <v xml:space="preserve"> </v>
      </c>
      <c r="F114" s="27" t="str">
        <f>IF(B114&gt;0,(VLOOKUP($B114,'[1]Engag Min'!$A$10:$G$109,4,FALSE))," ")</f>
        <v xml:space="preserve"> </v>
      </c>
      <c r="G114" s="28" t="str">
        <f>IF(B114&gt;0,(VLOOKUP($B114,'[1]Engag Min'!$A$10:$G$109,5,FALSE))," ")</f>
        <v xml:space="preserve"> </v>
      </c>
      <c r="H114" s="29" t="str">
        <f>IF(B114&gt;0,(VLOOKUP($B114,'[1]Engag Min'!$A$10:$G$109,6,FALSE))," ")</f>
        <v xml:space="preserve"> </v>
      </c>
      <c r="I114" s="38"/>
      <c r="J114" s="29" t="str">
        <f>IF(B114&gt;0,(VLOOKUP($B114,'[1]Engag Min'!$A$10:$I$109,9,FALSE))," ")</f>
        <v xml:space="preserve"> </v>
      </c>
      <c r="K114" s="37" t="str">
        <f t="shared" si="10"/>
        <v xml:space="preserve"> </v>
      </c>
      <c r="L114" s="31" t="str">
        <f>IF(COUNTIF($G$10:$G114,G114)&lt;2,$G114," ")</f>
        <v xml:space="preserve"> </v>
      </c>
      <c r="M114" s="32">
        <f t="shared" si="11"/>
        <v>3</v>
      </c>
      <c r="N114" s="31" t="str">
        <f>IF(COUNTIF($G$10:$G114,G114)&lt;3,$G114," ")</f>
        <v xml:space="preserve"> </v>
      </c>
      <c r="O114" s="33">
        <f t="shared" si="12"/>
        <v>3</v>
      </c>
      <c r="P114" s="33" t="str">
        <f t="shared" si="13"/>
        <v/>
      </c>
      <c r="Q114" s="33">
        <f t="shared" si="14"/>
        <v>1000</v>
      </c>
    </row>
    <row r="115" spans="1:17" ht="13.5" x14ac:dyDescent="0.25">
      <c r="A115" s="23">
        <v>4</v>
      </c>
      <c r="B115" s="23"/>
      <c r="C115" s="24" t="e">
        <f>IF(A115&gt;0,(VLOOKUP($A115,'[1]Engag Pre'!$A$10:$G$74,3,FALSE))," ")</f>
        <v>#N/A</v>
      </c>
      <c r="D115" s="25" t="str">
        <f>IF(B115&gt;0,(VLOOKUP($B115,'[1]Engag Min'!$A$10:$G$109,7,FALSE))," ")</f>
        <v xml:space="preserve"> </v>
      </c>
      <c r="E115" s="26" t="str">
        <f>IF(B115&gt;0,(VLOOKUP($B115,'[1]Engag Min'!$A$10:$G$109,3,FALSE))," ")</f>
        <v xml:space="preserve"> </v>
      </c>
      <c r="F115" s="27" t="str">
        <f>IF(B115&gt;0,(VLOOKUP($B115,'[1]Engag Min'!$A$10:$G$109,4,FALSE))," ")</f>
        <v xml:space="preserve"> </v>
      </c>
      <c r="G115" s="28" t="str">
        <f>IF(B115&gt;0,(VLOOKUP($B115,'[1]Engag Min'!$A$10:$G$109,5,FALSE))," ")</f>
        <v xml:space="preserve"> </v>
      </c>
      <c r="H115" s="29" t="str">
        <f>IF(B115&gt;0,(VLOOKUP($B115,'[1]Engag Min'!$A$10:$G$109,6,FALSE))," ")</f>
        <v xml:space="preserve"> </v>
      </c>
      <c r="I115" s="38"/>
      <c r="J115" s="29" t="str">
        <f>IF(B115&gt;0,(VLOOKUP($B115,'[1]Engag Min'!$A$10:$I$109,9,FALSE))," ")</f>
        <v xml:space="preserve"> </v>
      </c>
      <c r="K115" s="37" t="str">
        <f t="shared" si="10"/>
        <v xml:space="preserve"> </v>
      </c>
      <c r="L115" s="31" t="str">
        <f>IF(COUNTIF($G$10:$G115,G115)&lt;2,$G115," ")</f>
        <v xml:space="preserve"> </v>
      </c>
      <c r="M115" s="32">
        <f t="shared" si="11"/>
        <v>4</v>
      </c>
      <c r="N115" s="31" t="str">
        <f>IF(COUNTIF($G$10:$G115,G115)&lt;3,$G115," ")</f>
        <v xml:space="preserve"> </v>
      </c>
      <c r="O115" s="33">
        <f t="shared" si="12"/>
        <v>4</v>
      </c>
      <c r="P115" s="33" t="str">
        <f t="shared" si="13"/>
        <v/>
      </c>
      <c r="Q115" s="33">
        <f t="shared" si="14"/>
        <v>1000</v>
      </c>
    </row>
    <row r="116" spans="1:17" ht="13.5" x14ac:dyDescent="0.25">
      <c r="A116" s="23">
        <v>5</v>
      </c>
      <c r="B116" s="23"/>
      <c r="C116" s="24" t="e">
        <f>IF(A116&gt;0,(VLOOKUP($A116,'[1]Engag Pre'!$A$10:$G$74,3,FALSE))," ")</f>
        <v>#N/A</v>
      </c>
      <c r="D116" s="25" t="str">
        <f>IF(B116&gt;0,(VLOOKUP($B116,'[1]Engag Min'!$A$10:$G$109,7,FALSE))," ")</f>
        <v xml:space="preserve"> </v>
      </c>
      <c r="E116" s="26" t="str">
        <f>IF(B116&gt;0,(VLOOKUP($B116,'[1]Engag Min'!$A$10:$G$109,3,FALSE))," ")</f>
        <v xml:space="preserve"> </v>
      </c>
      <c r="F116" s="27" t="str">
        <f>IF(B116&gt;0,(VLOOKUP($B116,'[1]Engag Min'!$A$10:$G$109,4,FALSE))," ")</f>
        <v xml:space="preserve"> </v>
      </c>
      <c r="G116" s="28" t="str">
        <f>IF(B116&gt;0,(VLOOKUP($B116,'[1]Engag Min'!$A$10:$G$109,5,FALSE))," ")</f>
        <v xml:space="preserve"> </v>
      </c>
      <c r="H116" s="29" t="str">
        <f>IF(B116&gt;0,(VLOOKUP($B116,'[1]Engag Min'!$A$10:$G$109,6,FALSE))," ")</f>
        <v xml:space="preserve"> </v>
      </c>
      <c r="I116" s="38"/>
      <c r="J116" s="29" t="str">
        <f>IF(B116&gt;0,(VLOOKUP($B116,'[1]Engag Min'!$A$10:$I$109,9,FALSE))," ")</f>
        <v xml:space="preserve"> </v>
      </c>
      <c r="K116" s="37" t="str">
        <f t="shared" si="10"/>
        <v xml:space="preserve"> </v>
      </c>
      <c r="L116" s="31" t="str">
        <f>IF(COUNTIF($G$10:$G116,G116)&lt;2,$G116," ")</f>
        <v xml:space="preserve"> </v>
      </c>
      <c r="M116" s="32">
        <f t="shared" si="11"/>
        <v>5</v>
      </c>
      <c r="N116" s="31" t="str">
        <f>IF(COUNTIF($G$10:$G116,G116)&lt;3,$G116," ")</f>
        <v xml:space="preserve"> </v>
      </c>
      <c r="O116" s="33">
        <f t="shared" si="12"/>
        <v>5</v>
      </c>
      <c r="P116" s="33" t="str">
        <f t="shared" si="13"/>
        <v/>
      </c>
      <c r="Q116" s="33">
        <f t="shared" si="14"/>
        <v>1000</v>
      </c>
    </row>
    <row r="117" spans="1:17" ht="13.5" x14ac:dyDescent="0.25">
      <c r="A117" s="23">
        <v>6</v>
      </c>
      <c r="B117" s="23"/>
      <c r="C117" s="24" t="e">
        <f>IF(A117&gt;0,(VLOOKUP($A117,'[1]Engag Pre'!$A$10:$G$74,3,FALSE))," ")</f>
        <v>#N/A</v>
      </c>
      <c r="D117" s="25" t="str">
        <f>IF(B117&gt;0,(VLOOKUP($B117,'[1]Engag Min'!$A$10:$G$109,7,FALSE))," ")</f>
        <v xml:space="preserve"> </v>
      </c>
      <c r="E117" s="26" t="str">
        <f>IF(B117&gt;0,(VLOOKUP($B117,'[1]Engag Min'!$A$10:$G$109,3,FALSE))," ")</f>
        <v xml:space="preserve"> </v>
      </c>
      <c r="F117" s="27" t="str">
        <f>IF(B117&gt;0,(VLOOKUP($B117,'[1]Engag Min'!$A$10:$G$109,4,FALSE))," ")</f>
        <v xml:space="preserve"> </v>
      </c>
      <c r="G117" s="28" t="str">
        <f>IF(B117&gt;0,(VLOOKUP($B117,'[1]Engag Min'!$A$10:$G$109,5,FALSE))," ")</f>
        <v xml:space="preserve"> </v>
      </c>
      <c r="H117" s="29" t="str">
        <f>IF(B117&gt;0,(VLOOKUP($B117,'[1]Engag Min'!$A$10:$G$109,6,FALSE))," ")</f>
        <v xml:space="preserve"> </v>
      </c>
      <c r="I117" s="38"/>
      <c r="J117" s="29" t="str">
        <f>IF(B117&gt;0,(VLOOKUP($B117,'[1]Engag Min'!$A$10:$I$109,9,FALSE))," ")</f>
        <v xml:space="preserve"> </v>
      </c>
      <c r="K117" s="37" t="str">
        <f t="shared" si="10"/>
        <v xml:space="preserve"> </v>
      </c>
      <c r="L117" s="31" t="str">
        <f>IF(COUNTIF($G$10:$G117,G117)&lt;2,$G117," ")</f>
        <v xml:space="preserve"> </v>
      </c>
      <c r="M117" s="32">
        <f t="shared" si="11"/>
        <v>6</v>
      </c>
      <c r="N117" s="31" t="str">
        <f>IF(COUNTIF($G$10:$G117,G117)&lt;3,$G117," ")</f>
        <v xml:space="preserve"> </v>
      </c>
      <c r="O117" s="33">
        <f t="shared" si="12"/>
        <v>6</v>
      </c>
      <c r="P117" s="33" t="str">
        <f t="shared" si="13"/>
        <v/>
      </c>
      <c r="Q117" s="33">
        <f t="shared" si="14"/>
        <v>1000</v>
      </c>
    </row>
    <row r="118" spans="1:17" ht="13.5" x14ac:dyDescent="0.25">
      <c r="A118" s="23">
        <v>7</v>
      </c>
      <c r="B118" s="23"/>
      <c r="C118" s="24" t="e">
        <f>IF(A118&gt;0,(VLOOKUP($A118,'[1]Engag Pre'!$A$10:$G$74,3,FALSE))," ")</f>
        <v>#N/A</v>
      </c>
      <c r="D118" s="25" t="str">
        <f>IF(B118&gt;0,(VLOOKUP($B118,'[1]Engag Min'!$A$10:$G$109,7,FALSE))," ")</f>
        <v xml:space="preserve"> </v>
      </c>
      <c r="E118" s="26" t="str">
        <f>IF(B118&gt;0,(VLOOKUP($B118,'[1]Engag Min'!$A$10:$G$109,3,FALSE))," ")</f>
        <v xml:space="preserve"> </v>
      </c>
      <c r="F118" s="27" t="str">
        <f>IF(B118&gt;0,(VLOOKUP($B118,'[1]Engag Min'!$A$10:$G$109,4,FALSE))," ")</f>
        <v xml:space="preserve"> </v>
      </c>
      <c r="G118" s="28" t="str">
        <f>IF(B118&gt;0,(VLOOKUP($B118,'[1]Engag Min'!$A$10:$G$109,5,FALSE))," ")</f>
        <v xml:space="preserve"> </v>
      </c>
      <c r="H118" s="29" t="str">
        <f>IF(B118&gt;0,(VLOOKUP($B118,'[1]Engag Min'!$A$10:$G$109,6,FALSE))," ")</f>
        <v xml:space="preserve"> </v>
      </c>
      <c r="I118" s="38"/>
      <c r="J118" s="29" t="str">
        <f>IF(B118&gt;0,(VLOOKUP($B118,'[1]Engag Min'!$A$10:$I$109,9,FALSE))," ")</f>
        <v xml:space="preserve"> </v>
      </c>
      <c r="K118" s="37" t="str">
        <f t="shared" si="10"/>
        <v xml:space="preserve"> </v>
      </c>
      <c r="L118" s="31" t="str">
        <f>IF(COUNTIF($G$10:$G118,G118)&lt;2,$G118," ")</f>
        <v xml:space="preserve"> </v>
      </c>
      <c r="M118" s="32">
        <f t="shared" si="11"/>
        <v>7</v>
      </c>
      <c r="N118" s="31" t="str">
        <f>IF(COUNTIF($G$10:$G118,G118)&lt;3,$G118," ")</f>
        <v xml:space="preserve"> </v>
      </c>
      <c r="O118" s="33">
        <f t="shared" si="12"/>
        <v>7</v>
      </c>
      <c r="P118" s="33" t="str">
        <f t="shared" si="13"/>
        <v/>
      </c>
      <c r="Q118" s="33">
        <f t="shared" si="14"/>
        <v>1000</v>
      </c>
    </row>
    <row r="119" spans="1:17" ht="13.5" x14ac:dyDescent="0.25">
      <c r="A119" s="23">
        <v>8</v>
      </c>
      <c r="B119" s="23"/>
      <c r="C119" s="24" t="e">
        <f>IF(A119&gt;0,(VLOOKUP($A119,'[1]Engag Pre'!$A$10:$G$74,3,FALSE))," ")</f>
        <v>#N/A</v>
      </c>
      <c r="D119" s="25" t="str">
        <f>IF(B119&gt;0,(VLOOKUP($B119,'[1]Engag Min'!$A$10:$G$109,7,FALSE))," ")</f>
        <v xml:space="preserve"> </v>
      </c>
      <c r="E119" s="26" t="str">
        <f>IF(B119&gt;0,(VLOOKUP($B119,'[1]Engag Min'!$A$10:$G$109,3,FALSE))," ")</f>
        <v xml:space="preserve"> </v>
      </c>
      <c r="F119" s="27" t="str">
        <f>IF(B119&gt;0,(VLOOKUP($B119,'[1]Engag Min'!$A$10:$G$109,4,FALSE))," ")</f>
        <v xml:space="preserve"> </v>
      </c>
      <c r="G119" s="28" t="str">
        <f>IF(B119&gt;0,(VLOOKUP($B119,'[1]Engag Min'!$A$10:$G$109,5,FALSE))," ")</f>
        <v xml:space="preserve"> </v>
      </c>
      <c r="H119" s="29" t="str">
        <f>IF(B119&gt;0,(VLOOKUP($B119,'[1]Engag Min'!$A$10:$G$109,6,FALSE))," ")</f>
        <v xml:space="preserve"> </v>
      </c>
      <c r="I119" s="38"/>
      <c r="J119" s="29" t="str">
        <f>IF(B119&gt;0,(VLOOKUP($B119,'[1]Engag Min'!$A$10:$I$109,9,FALSE))," ")</f>
        <v xml:space="preserve"> </v>
      </c>
      <c r="K119" s="37" t="str">
        <f t="shared" si="10"/>
        <v xml:space="preserve"> </v>
      </c>
      <c r="L119" s="31" t="str">
        <f>IF(COUNTIF($G$10:$G119,G119)&lt;2,$G119," ")</f>
        <v xml:space="preserve"> </v>
      </c>
      <c r="M119" s="32">
        <f t="shared" si="11"/>
        <v>8</v>
      </c>
      <c r="N119" s="31" t="str">
        <f>IF(COUNTIF($G$10:$G119,G119)&lt;3,$G119," ")</f>
        <v xml:space="preserve"> </v>
      </c>
      <c r="O119" s="33">
        <f t="shared" si="12"/>
        <v>8</v>
      </c>
      <c r="P119" s="33" t="str">
        <f t="shared" si="13"/>
        <v/>
      </c>
      <c r="Q119" s="33">
        <f t="shared" si="14"/>
        <v>1000</v>
      </c>
    </row>
    <row r="120" spans="1:17" ht="13.5" x14ac:dyDescent="0.25">
      <c r="A120" s="23">
        <v>9</v>
      </c>
      <c r="B120" s="23"/>
      <c r="C120" s="24" t="e">
        <f>IF(A120&gt;0,(VLOOKUP($A120,'[1]Engag Pre'!$A$10:$G$74,3,FALSE))," ")</f>
        <v>#N/A</v>
      </c>
      <c r="D120" s="25" t="str">
        <f>IF(B120&gt;0,(VLOOKUP($B120,'[1]Engag Min'!$A$10:$G$109,7,FALSE))," ")</f>
        <v xml:space="preserve"> </v>
      </c>
      <c r="E120" s="26" t="str">
        <f>IF(B120&gt;0,(VLOOKUP($B120,'[1]Engag Min'!$A$10:$G$109,3,FALSE))," ")</f>
        <v xml:space="preserve"> </v>
      </c>
      <c r="F120" s="27" t="str">
        <f>IF(B120&gt;0,(VLOOKUP($B120,'[1]Engag Min'!$A$10:$G$109,4,FALSE))," ")</f>
        <v xml:space="preserve"> </v>
      </c>
      <c r="G120" s="28" t="str">
        <f>IF(B120&gt;0,(VLOOKUP($B120,'[1]Engag Min'!$A$10:$G$109,5,FALSE))," ")</f>
        <v xml:space="preserve"> </v>
      </c>
      <c r="H120" s="29" t="str">
        <f>IF(B120&gt;0,(VLOOKUP($B120,'[1]Engag Min'!$A$10:$G$109,6,FALSE))," ")</f>
        <v xml:space="preserve"> </v>
      </c>
      <c r="I120" s="38"/>
      <c r="J120" s="29" t="str">
        <f>IF(B120&gt;0,(VLOOKUP($B120,'[1]Engag Min'!$A$10:$I$109,9,FALSE))," ")</f>
        <v xml:space="preserve"> </v>
      </c>
      <c r="K120" s="37" t="str">
        <f t="shared" si="10"/>
        <v xml:space="preserve"> </v>
      </c>
      <c r="L120" s="31" t="str">
        <f>IF(COUNTIF($G$10:$G120,G120)&lt;2,$G120," ")</f>
        <v xml:space="preserve"> </v>
      </c>
      <c r="M120" s="32">
        <f t="shared" si="11"/>
        <v>9</v>
      </c>
      <c r="N120" s="31" t="str">
        <f>IF(COUNTIF($G$10:$G120,G120)&lt;3,$G120," ")</f>
        <v xml:space="preserve"> </v>
      </c>
      <c r="O120" s="33">
        <f t="shared" si="12"/>
        <v>9</v>
      </c>
      <c r="P120" s="33" t="str">
        <f t="shared" si="13"/>
        <v/>
      </c>
      <c r="Q120" s="33">
        <f t="shared" si="14"/>
        <v>1000</v>
      </c>
    </row>
    <row r="121" spans="1:17" ht="13.5" x14ac:dyDescent="0.25">
      <c r="A121" s="23">
        <v>10</v>
      </c>
      <c r="B121" s="23"/>
      <c r="C121" s="24" t="e">
        <f>IF(A121&gt;0,(VLOOKUP($A121,'[1]Engag Pre'!$A$10:$G$74,3,FALSE))," ")</f>
        <v>#N/A</v>
      </c>
      <c r="D121" s="25" t="str">
        <f>IF(B121&gt;0,(VLOOKUP($B121,'[1]Engag Min'!$A$10:$G$109,7,FALSE))," ")</f>
        <v xml:space="preserve"> </v>
      </c>
      <c r="E121" s="26" t="str">
        <f>IF(B121&gt;0,(VLOOKUP($B121,'[1]Engag Min'!$A$10:$G$109,3,FALSE))," ")</f>
        <v xml:space="preserve"> </v>
      </c>
      <c r="F121" s="27" t="str">
        <f>IF(B121&gt;0,(VLOOKUP($B121,'[1]Engag Min'!$A$10:$G$109,4,FALSE))," ")</f>
        <v xml:space="preserve"> </v>
      </c>
      <c r="G121" s="28" t="str">
        <f>IF(B121&gt;0,(VLOOKUP($B121,'[1]Engag Min'!$A$10:$G$109,5,FALSE))," ")</f>
        <v xml:space="preserve"> </v>
      </c>
      <c r="H121" s="29" t="str">
        <f>IF(B121&gt;0,(VLOOKUP($B121,'[1]Engag Min'!$A$10:$G$109,6,FALSE))," ")</f>
        <v xml:space="preserve"> </v>
      </c>
      <c r="I121" s="38"/>
      <c r="J121" s="29" t="str">
        <f>IF(B121&gt;0,(VLOOKUP($B121,'[1]Engag Min'!$A$10:$I$109,9,FALSE))," ")</f>
        <v xml:space="preserve"> </v>
      </c>
      <c r="K121" s="37" t="str">
        <f t="shared" si="10"/>
        <v xml:space="preserve"> </v>
      </c>
      <c r="L121" s="31" t="str">
        <f>IF(COUNTIF($G$10:$G121,G121)&lt;2,$G121," ")</f>
        <v xml:space="preserve"> </v>
      </c>
      <c r="M121" s="32">
        <f t="shared" si="11"/>
        <v>10</v>
      </c>
      <c r="N121" s="31" t="str">
        <f>IF(COUNTIF($G$10:$G121,G121)&lt;3,$G121," ")</f>
        <v xml:space="preserve"> </v>
      </c>
      <c r="O121" s="33">
        <f t="shared" si="12"/>
        <v>10</v>
      </c>
      <c r="P121" s="33" t="str">
        <f t="shared" si="13"/>
        <v/>
      </c>
      <c r="Q121" s="33">
        <f t="shared" si="14"/>
        <v>1000</v>
      </c>
    </row>
    <row r="122" spans="1:17" ht="13.5" x14ac:dyDescent="0.25">
      <c r="A122" s="23">
        <v>11</v>
      </c>
      <c r="B122" s="23"/>
      <c r="C122" s="24" t="e">
        <f>IF(A122&gt;0,(VLOOKUP($A122,'[1]Engag Pre'!$A$10:$G$74,3,FALSE))," ")</f>
        <v>#N/A</v>
      </c>
      <c r="D122" s="25" t="str">
        <f>IF(B122&gt;0,(VLOOKUP($B122,'[1]Engag Min'!$A$10:$G$109,7,FALSE))," ")</f>
        <v xml:space="preserve"> </v>
      </c>
      <c r="E122" s="26" t="str">
        <f>IF(B122&gt;0,(VLOOKUP($B122,'[1]Engag Min'!$A$10:$G$109,3,FALSE))," ")</f>
        <v xml:space="preserve"> </v>
      </c>
      <c r="F122" s="27" t="str">
        <f>IF(B122&gt;0,(VLOOKUP($B122,'[1]Engag Min'!$A$10:$G$109,4,FALSE))," ")</f>
        <v xml:space="preserve"> </v>
      </c>
      <c r="G122" s="28" t="str">
        <f>IF(B122&gt;0,(VLOOKUP($B122,'[1]Engag Min'!$A$10:$G$109,5,FALSE))," ")</f>
        <v xml:space="preserve"> </v>
      </c>
      <c r="H122" s="29" t="str">
        <f>IF(B122&gt;0,(VLOOKUP($B122,'[1]Engag Min'!$A$10:$G$109,6,FALSE))," ")</f>
        <v xml:space="preserve"> </v>
      </c>
      <c r="I122" s="38"/>
      <c r="J122" s="29" t="str">
        <f>IF(B122&gt;0,(VLOOKUP($B122,'[1]Engag Min'!$A$10:$I$109,9,FALSE))," ")</f>
        <v xml:space="preserve"> </v>
      </c>
      <c r="K122" s="37" t="str">
        <f t="shared" si="10"/>
        <v xml:space="preserve"> </v>
      </c>
      <c r="L122" s="31" t="str">
        <f>IF(COUNTIF($G$10:$G122,G122)&lt;2,$G122," ")</f>
        <v xml:space="preserve"> </v>
      </c>
      <c r="M122" s="32">
        <f t="shared" si="11"/>
        <v>11</v>
      </c>
      <c r="N122" s="31" t="str">
        <f>IF(COUNTIF($G$10:$G122,G122)&lt;3,$G122," ")</f>
        <v xml:space="preserve"> </v>
      </c>
      <c r="O122" s="33">
        <f t="shared" si="12"/>
        <v>11</v>
      </c>
      <c r="P122" s="33" t="str">
        <f t="shared" si="13"/>
        <v/>
      </c>
      <c r="Q122" s="33">
        <f t="shared" si="14"/>
        <v>1000</v>
      </c>
    </row>
    <row r="123" spans="1:17" ht="13.5" x14ac:dyDescent="0.25">
      <c r="A123" s="23">
        <v>12</v>
      </c>
      <c r="B123" s="23"/>
      <c r="C123" s="24" t="e">
        <f>IF(A123&gt;0,(VLOOKUP($A123,'[1]Engag Pre'!$A$10:$G$74,3,FALSE))," ")</f>
        <v>#N/A</v>
      </c>
      <c r="D123" s="25" t="str">
        <f>IF(B123&gt;0,(VLOOKUP($B123,'[1]Engag Min'!$A$10:$G$109,7,FALSE))," ")</f>
        <v xml:space="preserve"> </v>
      </c>
      <c r="E123" s="26" t="str">
        <f>IF(B123&gt;0,(VLOOKUP($B123,'[1]Engag Min'!$A$10:$G$109,3,FALSE))," ")</f>
        <v xml:space="preserve"> </v>
      </c>
      <c r="F123" s="27" t="str">
        <f>IF(B123&gt;0,(VLOOKUP($B123,'[1]Engag Min'!$A$10:$G$109,4,FALSE))," ")</f>
        <v xml:space="preserve"> </v>
      </c>
      <c r="G123" s="28" t="str">
        <f>IF(B123&gt;0,(VLOOKUP($B123,'[1]Engag Min'!$A$10:$G$109,5,FALSE))," ")</f>
        <v xml:space="preserve"> </v>
      </c>
      <c r="H123" s="29" t="str">
        <f>IF(B123&gt;0,(VLOOKUP($B123,'[1]Engag Min'!$A$10:$G$109,6,FALSE))," ")</f>
        <v xml:space="preserve"> </v>
      </c>
      <c r="I123" s="38"/>
      <c r="J123" s="29" t="str">
        <f>IF(B123&gt;0,(VLOOKUP($B123,'[1]Engag Min'!$A$10:$I$109,9,FALSE))," ")</f>
        <v xml:space="preserve"> </v>
      </c>
      <c r="K123" s="37" t="str">
        <f t="shared" si="10"/>
        <v xml:space="preserve"> </v>
      </c>
      <c r="L123" s="31" t="str">
        <f>IF(COUNTIF($G$10:$G123,G123)&lt;2,$G123," ")</f>
        <v xml:space="preserve"> </v>
      </c>
      <c r="M123" s="32">
        <f t="shared" si="11"/>
        <v>12</v>
      </c>
      <c r="N123" s="31" t="str">
        <f>IF(COUNTIF($G$10:$G123,G123)&lt;3,$G123," ")</f>
        <v xml:space="preserve"> </v>
      </c>
      <c r="O123" s="33">
        <f t="shared" si="12"/>
        <v>12</v>
      </c>
      <c r="P123" s="33" t="str">
        <f t="shared" si="13"/>
        <v/>
      </c>
      <c r="Q123" s="33">
        <f t="shared" si="14"/>
        <v>1000</v>
      </c>
    </row>
    <row r="124" spans="1:17" ht="13.5" x14ac:dyDescent="0.25">
      <c r="A124" s="23">
        <v>13</v>
      </c>
      <c r="B124" s="23"/>
      <c r="C124" s="24" t="e">
        <f>IF(A124&gt;0,(VLOOKUP($A124,'[1]Engag Pre'!$A$10:$G$74,3,FALSE))," ")</f>
        <v>#N/A</v>
      </c>
      <c r="D124" s="25" t="str">
        <f>IF(B124&gt;0,(VLOOKUP($B124,'[1]Engag Min'!$A$10:$G$109,7,FALSE))," ")</f>
        <v xml:space="preserve"> </v>
      </c>
      <c r="E124" s="26" t="str">
        <f>IF(B124&gt;0,(VLOOKUP($B124,'[1]Engag Min'!$A$10:$G$109,3,FALSE))," ")</f>
        <v xml:space="preserve"> </v>
      </c>
      <c r="F124" s="27" t="str">
        <f>IF(B124&gt;0,(VLOOKUP($B124,'[1]Engag Min'!$A$10:$G$109,4,FALSE))," ")</f>
        <v xml:space="preserve"> </v>
      </c>
      <c r="G124" s="28" t="str">
        <f>IF(B124&gt;0,(VLOOKUP($B124,'[1]Engag Min'!$A$10:$G$109,5,FALSE))," ")</f>
        <v xml:space="preserve"> </v>
      </c>
      <c r="H124" s="29" t="str">
        <f>IF(B124&gt;0,(VLOOKUP($B124,'[1]Engag Min'!$A$10:$G$109,6,FALSE))," ")</f>
        <v xml:space="preserve"> </v>
      </c>
      <c r="I124" s="38"/>
      <c r="J124" s="29" t="str">
        <f>IF(B124&gt;0,(VLOOKUP($B124,'[1]Engag Min'!$A$10:$I$109,9,FALSE))," ")</f>
        <v xml:space="preserve"> </v>
      </c>
      <c r="K124" s="37" t="str">
        <f t="shared" si="10"/>
        <v xml:space="preserve"> </v>
      </c>
      <c r="L124" s="31" t="str">
        <f>IF(COUNTIF($G$10:$G124,G124)&lt;2,$G124," ")</f>
        <v xml:space="preserve"> </v>
      </c>
      <c r="M124" s="32">
        <f t="shared" si="11"/>
        <v>13</v>
      </c>
      <c r="N124" s="31" t="str">
        <f>IF(COUNTIF($G$10:$G124,G124)&lt;3,$G124," ")</f>
        <v xml:space="preserve"> </v>
      </c>
      <c r="O124" s="33">
        <f t="shared" si="12"/>
        <v>13</v>
      </c>
      <c r="P124" s="33" t="str">
        <f t="shared" si="13"/>
        <v/>
      </c>
      <c r="Q124" s="33">
        <f t="shared" si="14"/>
        <v>1000</v>
      </c>
    </row>
    <row r="125" spans="1:17" ht="13.5" x14ac:dyDescent="0.25">
      <c r="A125" s="23">
        <v>14</v>
      </c>
      <c r="B125" s="23"/>
      <c r="C125" s="24" t="e">
        <f>IF(A125&gt;0,(VLOOKUP($A125,'[1]Engag Pre'!$A$10:$G$74,3,FALSE))," ")</f>
        <v>#N/A</v>
      </c>
      <c r="D125" s="25" t="str">
        <f>IF(B125&gt;0,(VLOOKUP($B125,'[1]Engag Min'!$A$10:$G$109,7,FALSE))," ")</f>
        <v xml:space="preserve"> </v>
      </c>
      <c r="E125" s="26" t="str">
        <f>IF(B125&gt;0,(VLOOKUP($B125,'[1]Engag Min'!$A$10:$G$109,3,FALSE))," ")</f>
        <v xml:space="preserve"> </v>
      </c>
      <c r="F125" s="27" t="str">
        <f>IF(B125&gt;0,(VLOOKUP($B125,'[1]Engag Min'!$A$10:$G$109,4,FALSE))," ")</f>
        <v xml:space="preserve"> </v>
      </c>
      <c r="G125" s="28" t="str">
        <f>IF(B125&gt;0,(VLOOKUP($B125,'[1]Engag Min'!$A$10:$G$109,5,FALSE))," ")</f>
        <v xml:space="preserve"> </v>
      </c>
      <c r="H125" s="29" t="str">
        <f>IF(B125&gt;0,(VLOOKUP($B125,'[1]Engag Min'!$A$10:$G$109,6,FALSE))," ")</f>
        <v xml:space="preserve"> </v>
      </c>
      <c r="I125" s="38"/>
      <c r="J125" s="29" t="str">
        <f>IF(B125&gt;0,(VLOOKUP($B125,'[1]Engag Min'!$A$10:$I$109,9,FALSE))," ")</f>
        <v xml:space="preserve"> </v>
      </c>
      <c r="K125" s="37" t="str">
        <f t="shared" si="10"/>
        <v xml:space="preserve"> </v>
      </c>
      <c r="L125" s="31" t="str">
        <f>IF(COUNTIF($G$10:$G125,G125)&lt;2,$G125," ")</f>
        <v xml:space="preserve"> </v>
      </c>
      <c r="M125" s="32">
        <f t="shared" si="11"/>
        <v>14</v>
      </c>
      <c r="N125" s="31" t="str">
        <f>IF(COUNTIF($G$10:$G125,G125)&lt;3,$G125," ")</f>
        <v xml:space="preserve"> </v>
      </c>
      <c r="O125" s="33">
        <f t="shared" si="12"/>
        <v>14</v>
      </c>
      <c r="P125" s="33" t="str">
        <f t="shared" si="13"/>
        <v/>
      </c>
      <c r="Q125" s="33">
        <f t="shared" si="14"/>
        <v>1000</v>
      </c>
    </row>
    <row r="126" spans="1:17" ht="13.5" x14ac:dyDescent="0.25">
      <c r="A126" s="23">
        <v>15</v>
      </c>
      <c r="B126" s="23"/>
      <c r="C126" s="24" t="e">
        <f>IF(A126&gt;0,(VLOOKUP($A126,'[1]Engag Pre'!$A$10:$G$74,3,FALSE))," ")</f>
        <v>#N/A</v>
      </c>
      <c r="D126" s="25" t="str">
        <f>IF(B126&gt;0,(VLOOKUP($B126,'[1]Engag Min'!$A$10:$G$109,7,FALSE))," ")</f>
        <v xml:space="preserve"> </v>
      </c>
      <c r="E126" s="26" t="str">
        <f>IF(B126&gt;0,(VLOOKUP($B126,'[1]Engag Min'!$A$10:$G$109,3,FALSE))," ")</f>
        <v xml:space="preserve"> </v>
      </c>
      <c r="F126" s="27" t="str">
        <f>IF(B126&gt;0,(VLOOKUP($B126,'[1]Engag Min'!$A$10:$G$109,4,FALSE))," ")</f>
        <v xml:space="preserve"> </v>
      </c>
      <c r="G126" s="28" t="str">
        <f>IF(B126&gt;0,(VLOOKUP($B126,'[1]Engag Min'!$A$10:$G$109,5,FALSE))," ")</f>
        <v xml:space="preserve"> </v>
      </c>
      <c r="H126" s="29" t="str">
        <f>IF(B126&gt;0,(VLOOKUP($B126,'[1]Engag Min'!$A$10:$G$109,6,FALSE))," ")</f>
        <v xml:space="preserve"> </v>
      </c>
      <c r="I126" s="38"/>
      <c r="J126" s="29" t="str">
        <f>IF(B126&gt;0,(VLOOKUP($B126,'[1]Engag Min'!$A$10:$I$109,9,FALSE))," ")</f>
        <v xml:space="preserve"> </v>
      </c>
      <c r="K126" s="37" t="str">
        <f t="shared" si="10"/>
        <v xml:space="preserve"> </v>
      </c>
      <c r="L126" s="31" t="str">
        <f>IF(COUNTIF($G$10:$G126,G126)&lt;2,$G126," ")</f>
        <v xml:space="preserve"> </v>
      </c>
      <c r="M126" s="32">
        <f t="shared" si="11"/>
        <v>15</v>
      </c>
      <c r="N126" s="31" t="str">
        <f>IF(COUNTIF($G$10:$G126,G126)&lt;3,$G126," ")</f>
        <v xml:space="preserve"> </v>
      </c>
      <c r="O126" s="33">
        <f t="shared" si="12"/>
        <v>15</v>
      </c>
      <c r="P126" s="33" t="str">
        <f t="shared" si="13"/>
        <v/>
      </c>
      <c r="Q126" s="33">
        <f t="shared" si="14"/>
        <v>1000</v>
      </c>
    </row>
    <row r="127" spans="1:17" ht="13.5" x14ac:dyDescent="0.25">
      <c r="A127" s="23">
        <v>16</v>
      </c>
      <c r="B127" s="23"/>
      <c r="C127" s="24" t="e">
        <f>IF(A127&gt;0,(VLOOKUP($A127,'[1]Engag Pre'!$A$10:$G$74,3,FALSE))," ")</f>
        <v>#N/A</v>
      </c>
      <c r="D127" s="25" t="str">
        <f>IF(B127&gt;0,(VLOOKUP($B127,'[1]Engag Min'!$A$10:$G$109,7,FALSE))," ")</f>
        <v xml:space="preserve"> </v>
      </c>
      <c r="E127" s="26" t="str">
        <f>IF(B127&gt;0,(VLOOKUP($B127,'[1]Engag Min'!$A$10:$G$109,3,FALSE))," ")</f>
        <v xml:space="preserve"> </v>
      </c>
      <c r="F127" s="27" t="str">
        <f>IF(B127&gt;0,(VLOOKUP($B127,'[1]Engag Min'!$A$10:$G$109,4,FALSE))," ")</f>
        <v xml:space="preserve"> </v>
      </c>
      <c r="G127" s="28" t="str">
        <f>IF(B127&gt;0,(VLOOKUP($B127,'[1]Engag Min'!$A$10:$G$109,5,FALSE))," ")</f>
        <v xml:space="preserve"> </v>
      </c>
      <c r="H127" s="29" t="str">
        <f>IF(B127&gt;0,(VLOOKUP($B127,'[1]Engag Min'!$A$10:$G$109,6,FALSE))," ")</f>
        <v xml:space="preserve"> </v>
      </c>
      <c r="I127" s="38"/>
      <c r="J127" s="29" t="str">
        <f>IF(B127&gt;0,(VLOOKUP($B127,'[1]Engag Min'!$A$10:$I$109,9,FALSE))," ")</f>
        <v xml:space="preserve"> </v>
      </c>
      <c r="K127" s="37" t="str">
        <f t="shared" si="10"/>
        <v xml:space="preserve"> </v>
      </c>
      <c r="L127" s="31" t="str">
        <f>IF(COUNTIF($G$10:$G127,G127)&lt;2,$G127," ")</f>
        <v xml:space="preserve"> </v>
      </c>
      <c r="M127" s="32">
        <f t="shared" si="11"/>
        <v>16</v>
      </c>
      <c r="N127" s="31" t="str">
        <f>IF(COUNTIF($G$10:$G127,G127)&lt;3,$G127," ")</f>
        <v xml:space="preserve"> </v>
      </c>
      <c r="O127" s="33">
        <f t="shared" si="12"/>
        <v>16</v>
      </c>
      <c r="P127" s="33" t="str">
        <f t="shared" si="13"/>
        <v/>
      </c>
      <c r="Q127" s="33">
        <f t="shared" si="14"/>
        <v>1000</v>
      </c>
    </row>
    <row r="128" spans="1:17" ht="13.5" x14ac:dyDescent="0.25">
      <c r="A128" s="23">
        <v>17</v>
      </c>
      <c r="B128" s="23"/>
      <c r="C128" s="24" t="e">
        <f>IF(A128&gt;0,(VLOOKUP($A128,'[1]Engag Pre'!$A$10:$G$74,3,FALSE))," ")</f>
        <v>#N/A</v>
      </c>
      <c r="D128" s="25" t="str">
        <f>IF(B128&gt;0,(VLOOKUP($B128,'[1]Engag Min'!$A$10:$G$109,7,FALSE))," ")</f>
        <v xml:space="preserve"> </v>
      </c>
      <c r="E128" s="26" t="str">
        <f>IF(B128&gt;0,(VLOOKUP($B128,'[1]Engag Min'!$A$10:$G$109,3,FALSE))," ")</f>
        <v xml:space="preserve"> </v>
      </c>
      <c r="F128" s="27" t="str">
        <f>IF(B128&gt;0,(VLOOKUP($B128,'[1]Engag Min'!$A$10:$G$109,4,FALSE))," ")</f>
        <v xml:space="preserve"> </v>
      </c>
      <c r="G128" s="28" t="str">
        <f>IF(B128&gt;0,(VLOOKUP($B128,'[1]Engag Min'!$A$10:$G$109,5,FALSE))," ")</f>
        <v xml:space="preserve"> </v>
      </c>
      <c r="H128" s="29" t="str">
        <f>IF(B128&gt;0,(VLOOKUP($B128,'[1]Engag Min'!$A$10:$G$109,6,FALSE))," ")</f>
        <v xml:space="preserve"> </v>
      </c>
      <c r="I128" s="38"/>
      <c r="J128" s="29" t="str">
        <f>IF(B128&gt;0,(VLOOKUP($B128,'[1]Engag Min'!$A$10:$I$109,9,FALSE))," ")</f>
        <v xml:space="preserve"> </v>
      </c>
      <c r="K128" s="37" t="str">
        <f t="shared" si="10"/>
        <v xml:space="preserve"> </v>
      </c>
      <c r="L128" s="31" t="str">
        <f>IF(COUNTIF($G$10:$G128,G128)&lt;2,$G128," ")</f>
        <v xml:space="preserve"> </v>
      </c>
      <c r="M128" s="32">
        <f t="shared" si="11"/>
        <v>17</v>
      </c>
      <c r="N128" s="31" t="str">
        <f>IF(COUNTIF($G$10:$G128,G128)&lt;3,$G128," ")</f>
        <v xml:space="preserve"> </v>
      </c>
      <c r="O128" s="33">
        <f t="shared" si="12"/>
        <v>17</v>
      </c>
      <c r="P128" s="33" t="str">
        <f t="shared" si="13"/>
        <v/>
      </c>
      <c r="Q128" s="33">
        <f t="shared" si="14"/>
        <v>1000</v>
      </c>
    </row>
    <row r="129" spans="1:17" ht="13.5" x14ac:dyDescent="0.25">
      <c r="A129" s="23">
        <v>18</v>
      </c>
      <c r="B129" s="23"/>
      <c r="C129" s="24" t="e">
        <f>IF(A129&gt;0,(VLOOKUP($A129,'[1]Engag Pre'!$A$10:$G$74,3,FALSE))," ")</f>
        <v>#N/A</v>
      </c>
      <c r="D129" s="25" t="str">
        <f>IF(B129&gt;0,(VLOOKUP($B129,'[1]Engag Min'!$A$10:$G$109,7,FALSE))," ")</f>
        <v xml:space="preserve"> </v>
      </c>
      <c r="E129" s="26" t="str">
        <f>IF(B129&gt;0,(VLOOKUP($B129,'[1]Engag Min'!$A$10:$G$109,3,FALSE))," ")</f>
        <v xml:space="preserve"> </v>
      </c>
      <c r="F129" s="27" t="str">
        <f>IF(B129&gt;0,(VLOOKUP($B129,'[1]Engag Min'!$A$10:$G$109,4,FALSE))," ")</f>
        <v xml:space="preserve"> </v>
      </c>
      <c r="G129" s="28" t="str">
        <f>IF(B129&gt;0,(VLOOKUP($B129,'[1]Engag Min'!$A$10:$G$109,5,FALSE))," ")</f>
        <v xml:space="preserve"> </v>
      </c>
      <c r="H129" s="29" t="str">
        <f>IF(B129&gt;0,(VLOOKUP($B129,'[1]Engag Min'!$A$10:$G$109,6,FALSE))," ")</f>
        <v xml:space="preserve"> </v>
      </c>
      <c r="I129" s="38"/>
      <c r="J129" s="29" t="str">
        <f>IF(B129&gt;0,(VLOOKUP($B129,'[1]Engag Min'!$A$10:$I$109,9,FALSE))," ")</f>
        <v xml:space="preserve"> </v>
      </c>
      <c r="K129" s="37" t="str">
        <f t="shared" si="10"/>
        <v xml:space="preserve"> </v>
      </c>
      <c r="L129" s="31" t="str">
        <f>IF(COUNTIF($G$10:$G129,G129)&lt;2,$G129," ")</f>
        <v xml:space="preserve"> </v>
      </c>
      <c r="M129" s="32">
        <f t="shared" si="11"/>
        <v>18</v>
      </c>
      <c r="N129" s="31" t="str">
        <f>IF(COUNTIF($G$10:$G129,G129)&lt;3,$G129," ")</f>
        <v xml:space="preserve"> </v>
      </c>
      <c r="O129" s="33">
        <f t="shared" si="12"/>
        <v>18</v>
      </c>
      <c r="P129" s="33" t="str">
        <f t="shared" si="13"/>
        <v/>
      </c>
      <c r="Q129" s="33">
        <f t="shared" si="14"/>
        <v>1000</v>
      </c>
    </row>
    <row r="130" spans="1:17" ht="13.5" x14ac:dyDescent="0.25">
      <c r="A130" s="23">
        <v>19</v>
      </c>
      <c r="B130" s="23"/>
      <c r="C130" s="24" t="e">
        <f>IF(A130&gt;0,(VLOOKUP($A130,'[1]Engag Pre'!$A$10:$G$74,3,FALSE))," ")</f>
        <v>#N/A</v>
      </c>
      <c r="D130" s="25" t="str">
        <f>IF(B130&gt;0,(VLOOKUP($B130,'[1]Engag Min'!$A$10:$G$109,7,FALSE))," ")</f>
        <v xml:space="preserve"> </v>
      </c>
      <c r="E130" s="26" t="str">
        <f>IF(B130&gt;0,(VLOOKUP($B130,'[1]Engag Min'!$A$10:$G$109,3,FALSE))," ")</f>
        <v xml:space="preserve"> </v>
      </c>
      <c r="F130" s="27" t="str">
        <f>IF(B130&gt;0,(VLOOKUP($B130,'[1]Engag Min'!$A$10:$G$109,4,FALSE))," ")</f>
        <v xml:space="preserve"> </v>
      </c>
      <c r="G130" s="28" t="str">
        <f>IF(B130&gt;0,(VLOOKUP($B130,'[1]Engag Min'!$A$10:$G$109,5,FALSE))," ")</f>
        <v xml:space="preserve"> </v>
      </c>
      <c r="H130" s="29" t="str">
        <f>IF(B130&gt;0,(VLOOKUP($B130,'[1]Engag Min'!$A$10:$G$109,6,FALSE))," ")</f>
        <v xml:space="preserve"> </v>
      </c>
      <c r="I130" s="38"/>
      <c r="J130" s="29" t="str">
        <f>IF(B130&gt;0,(VLOOKUP($B130,'[1]Engag Min'!$A$10:$I$109,9,FALSE))," ")</f>
        <v xml:space="preserve"> </v>
      </c>
      <c r="K130" s="37" t="str">
        <f t="shared" si="10"/>
        <v xml:space="preserve"> </v>
      </c>
      <c r="L130" s="31" t="str">
        <f>IF(COUNTIF($G$10:$G130,G130)&lt;2,$G130," ")</f>
        <v xml:space="preserve"> </v>
      </c>
      <c r="M130" s="32">
        <f t="shared" si="11"/>
        <v>19</v>
      </c>
      <c r="N130" s="31" t="str">
        <f>IF(COUNTIF($G$10:$G130,G130)&lt;3,$G130," ")</f>
        <v xml:space="preserve"> </v>
      </c>
      <c r="O130" s="33">
        <f t="shared" si="12"/>
        <v>19</v>
      </c>
      <c r="P130" s="33" t="str">
        <f t="shared" si="13"/>
        <v/>
      </c>
      <c r="Q130" s="33">
        <f t="shared" si="14"/>
        <v>1000</v>
      </c>
    </row>
    <row r="131" spans="1:17" ht="13.5" x14ac:dyDescent="0.25">
      <c r="A131" s="23">
        <v>20</v>
      </c>
      <c r="B131" s="23"/>
      <c r="C131" s="24" t="e">
        <f>IF(A131&gt;0,(VLOOKUP($A131,'[1]Engag Pre'!$A$10:$G$74,3,FALSE))," ")</f>
        <v>#N/A</v>
      </c>
      <c r="D131" s="25" t="str">
        <f>IF(B131&gt;0,(VLOOKUP($B131,'[1]Engag Min'!$A$10:$G$109,7,FALSE))," ")</f>
        <v xml:space="preserve"> </v>
      </c>
      <c r="E131" s="26" t="str">
        <f>IF(B131&gt;0,(VLOOKUP($B131,'[1]Engag Min'!$A$10:$G$109,3,FALSE))," ")</f>
        <v xml:space="preserve"> </v>
      </c>
      <c r="F131" s="27" t="str">
        <f>IF(B131&gt;0,(VLOOKUP($B131,'[1]Engag Min'!$A$10:$G$109,4,FALSE))," ")</f>
        <v xml:space="preserve"> </v>
      </c>
      <c r="G131" s="28" t="str">
        <f>IF(B131&gt;0,(VLOOKUP($B131,'[1]Engag Min'!$A$10:$G$109,5,FALSE))," ")</f>
        <v xml:space="preserve"> </v>
      </c>
      <c r="H131" s="29" t="str">
        <f>IF(B131&gt;0,(VLOOKUP($B131,'[1]Engag Min'!$A$10:$G$109,6,FALSE))," ")</f>
        <v xml:space="preserve"> </v>
      </c>
      <c r="I131" s="38"/>
      <c r="J131" s="29" t="str">
        <f>IF(B131&gt;0,(VLOOKUP($B131,'[1]Engag Min'!$A$10:$I$109,9,FALSE))," ")</f>
        <v xml:space="preserve"> </v>
      </c>
      <c r="K131" s="37" t="str">
        <f t="shared" si="10"/>
        <v xml:space="preserve"> </v>
      </c>
      <c r="L131" s="31" t="str">
        <f>IF(COUNTIF($G$10:$G131,G131)&lt;2,$G131," ")</f>
        <v xml:space="preserve"> </v>
      </c>
      <c r="M131" s="32">
        <f t="shared" si="11"/>
        <v>20</v>
      </c>
      <c r="N131" s="31" t="str">
        <f>IF(COUNTIF($G$10:$G131,G131)&lt;3,$G131," ")</f>
        <v xml:space="preserve"> </v>
      </c>
      <c r="O131" s="33">
        <f t="shared" si="12"/>
        <v>20</v>
      </c>
      <c r="P131" s="33" t="str">
        <f t="shared" si="13"/>
        <v/>
      </c>
      <c r="Q131" s="33">
        <f t="shared" si="14"/>
        <v>1000</v>
      </c>
    </row>
    <row r="132" spans="1:17" ht="13.5" x14ac:dyDescent="0.25">
      <c r="A132" s="23">
        <v>21</v>
      </c>
      <c r="B132" s="23"/>
      <c r="C132" s="24" t="e">
        <f>IF(A132&gt;0,(VLOOKUP($A132,'[1]Engag Pre'!$A$10:$G$74,3,FALSE))," ")</f>
        <v>#N/A</v>
      </c>
      <c r="D132" s="25" t="str">
        <f>IF(B132&gt;0,(VLOOKUP($B132,'[1]Engag Min'!$A$10:$G$109,7,FALSE))," ")</f>
        <v xml:space="preserve"> </v>
      </c>
      <c r="E132" s="26" t="str">
        <f>IF(B132&gt;0,(VLOOKUP($B132,'[1]Engag Min'!$A$10:$G$109,3,FALSE))," ")</f>
        <v xml:space="preserve"> </v>
      </c>
      <c r="F132" s="27" t="str">
        <f>IF(B132&gt;0,(VLOOKUP($B132,'[1]Engag Min'!$A$10:$G$109,4,FALSE))," ")</f>
        <v xml:space="preserve"> </v>
      </c>
      <c r="G132" s="28" t="str">
        <f>IF(B132&gt;0,(VLOOKUP($B132,'[1]Engag Min'!$A$10:$G$109,5,FALSE))," ")</f>
        <v xml:space="preserve"> </v>
      </c>
      <c r="H132" s="29" t="str">
        <f>IF(B132&gt;0,(VLOOKUP($B132,'[1]Engag Min'!$A$10:$G$109,6,FALSE))," ")</f>
        <v xml:space="preserve"> </v>
      </c>
      <c r="I132" s="38"/>
      <c r="J132" s="29" t="str">
        <f>IF(B132&gt;0,(VLOOKUP($B132,'[1]Engag Min'!$A$10:$I$109,9,FALSE))," ")</f>
        <v xml:space="preserve"> </v>
      </c>
      <c r="K132" s="37" t="str">
        <f t="shared" si="10"/>
        <v xml:space="preserve"> </v>
      </c>
      <c r="L132" s="31" t="str">
        <f>IF(COUNTIF($G$10:$G132,G132)&lt;2,$G132," ")</f>
        <v xml:space="preserve"> </v>
      </c>
      <c r="M132" s="32">
        <f t="shared" si="11"/>
        <v>21</v>
      </c>
      <c r="N132" s="31" t="str">
        <f>IF(COUNTIF($G$10:$G132,G132)&lt;3,$G132," ")</f>
        <v xml:space="preserve"> </v>
      </c>
      <c r="O132" s="33">
        <f t="shared" si="12"/>
        <v>21</v>
      </c>
      <c r="P132" s="33" t="str">
        <f t="shared" si="13"/>
        <v/>
      </c>
      <c r="Q132" s="33">
        <f t="shared" si="14"/>
        <v>1000</v>
      </c>
    </row>
    <row r="133" spans="1:17" ht="13.5" x14ac:dyDescent="0.25">
      <c r="A133" s="23">
        <v>22</v>
      </c>
      <c r="B133" s="23"/>
      <c r="C133" s="24" t="e">
        <f>IF(A133&gt;0,(VLOOKUP($A133,'[1]Engag Pre'!$A$10:$G$74,3,FALSE))," ")</f>
        <v>#N/A</v>
      </c>
      <c r="D133" s="25" t="str">
        <f>IF(B133&gt;0,(VLOOKUP($B133,'[1]Engag Min'!$A$10:$G$109,7,FALSE))," ")</f>
        <v xml:space="preserve"> </v>
      </c>
      <c r="E133" s="26" t="str">
        <f>IF(B133&gt;0,(VLOOKUP($B133,'[1]Engag Min'!$A$10:$G$109,3,FALSE))," ")</f>
        <v xml:space="preserve"> </v>
      </c>
      <c r="F133" s="27" t="str">
        <f>IF(B133&gt;0,(VLOOKUP($B133,'[1]Engag Min'!$A$10:$G$109,4,FALSE))," ")</f>
        <v xml:space="preserve"> </v>
      </c>
      <c r="G133" s="28" t="str">
        <f>IF(B133&gt;0,(VLOOKUP($B133,'[1]Engag Min'!$A$10:$G$109,5,FALSE))," ")</f>
        <v xml:space="preserve"> </v>
      </c>
      <c r="H133" s="29" t="str">
        <f>IF(B133&gt;0,(VLOOKUP($B133,'[1]Engag Min'!$A$10:$G$109,6,FALSE))," ")</f>
        <v xml:space="preserve"> </v>
      </c>
      <c r="I133" s="38"/>
      <c r="J133" s="29" t="str">
        <f>IF(B133&gt;0,(VLOOKUP($B133,'[1]Engag Min'!$A$10:$I$109,9,FALSE))," ")</f>
        <v xml:space="preserve"> </v>
      </c>
      <c r="K133" s="37" t="str">
        <f t="shared" si="10"/>
        <v xml:space="preserve"> </v>
      </c>
      <c r="L133" s="31" t="str">
        <f>IF(COUNTIF($G$10:$G133,G133)&lt;2,$G133," ")</f>
        <v xml:space="preserve"> </v>
      </c>
      <c r="M133" s="32">
        <f t="shared" si="11"/>
        <v>22</v>
      </c>
      <c r="N133" s="31" t="str">
        <f>IF(COUNTIF($G$10:$G133,G133)&lt;3,$G133," ")</f>
        <v xml:space="preserve"> </v>
      </c>
      <c r="O133" s="33">
        <f t="shared" si="12"/>
        <v>22</v>
      </c>
      <c r="P133" s="33" t="str">
        <f t="shared" si="13"/>
        <v/>
      </c>
      <c r="Q133" s="33">
        <f t="shared" si="14"/>
        <v>1000</v>
      </c>
    </row>
    <row r="134" spans="1:17" ht="13.5" x14ac:dyDescent="0.25">
      <c r="A134" s="23">
        <v>23</v>
      </c>
      <c r="B134" s="23"/>
      <c r="C134" s="24" t="e">
        <f>IF(A134&gt;0,(VLOOKUP($A134,'[1]Engag Pre'!$A$10:$G$74,3,FALSE))," ")</f>
        <v>#N/A</v>
      </c>
      <c r="D134" s="25" t="str">
        <f>IF(B134&gt;0,(VLOOKUP($B134,'[1]Engag Min'!$A$10:$G$109,7,FALSE))," ")</f>
        <v xml:space="preserve"> </v>
      </c>
      <c r="E134" s="26" t="str">
        <f>IF(B134&gt;0,(VLOOKUP($B134,'[1]Engag Min'!$A$10:$G$109,3,FALSE))," ")</f>
        <v xml:space="preserve"> </v>
      </c>
      <c r="F134" s="27" t="str">
        <f>IF(B134&gt;0,(VLOOKUP($B134,'[1]Engag Min'!$A$10:$G$109,4,FALSE))," ")</f>
        <v xml:space="preserve"> </v>
      </c>
      <c r="G134" s="28" t="str">
        <f>IF(B134&gt;0,(VLOOKUP($B134,'[1]Engag Min'!$A$10:$G$109,5,FALSE))," ")</f>
        <v xml:space="preserve"> </v>
      </c>
      <c r="H134" s="29" t="str">
        <f>IF(B134&gt;0,(VLOOKUP($B134,'[1]Engag Min'!$A$10:$G$109,6,FALSE))," ")</f>
        <v xml:space="preserve"> </v>
      </c>
      <c r="I134" s="38"/>
      <c r="J134" s="29" t="str">
        <f>IF(B134&gt;0,(VLOOKUP($B134,'[1]Engag Min'!$A$10:$I$109,9,FALSE))," ")</f>
        <v xml:space="preserve"> </v>
      </c>
      <c r="K134" s="37" t="str">
        <f t="shared" si="10"/>
        <v xml:space="preserve"> </v>
      </c>
      <c r="L134" s="31" t="str">
        <f>IF(COUNTIF($G$10:$G134,G134)&lt;2,$G134," ")</f>
        <v xml:space="preserve"> </v>
      </c>
      <c r="M134" s="32">
        <f t="shared" si="11"/>
        <v>23</v>
      </c>
      <c r="N134" s="31" t="str">
        <f>IF(COUNTIF($G$10:$G134,G134)&lt;3,$G134," ")</f>
        <v xml:space="preserve"> </v>
      </c>
      <c r="O134" s="33">
        <f t="shared" si="12"/>
        <v>23</v>
      </c>
      <c r="P134" s="33" t="str">
        <f t="shared" si="13"/>
        <v/>
      </c>
      <c r="Q134" s="33">
        <f t="shared" si="14"/>
        <v>1000</v>
      </c>
    </row>
    <row r="135" spans="1:17" ht="13.5" x14ac:dyDescent="0.25">
      <c r="A135" s="23">
        <v>24</v>
      </c>
      <c r="B135" s="23"/>
      <c r="C135" s="24" t="e">
        <f>IF(A135&gt;0,(VLOOKUP($A135,'[1]Engag Pre'!$A$10:$G$74,3,FALSE))," ")</f>
        <v>#N/A</v>
      </c>
      <c r="D135" s="25" t="str">
        <f>IF(B135&gt;0,(VLOOKUP($B135,'[1]Engag Min'!$A$10:$G$109,7,FALSE))," ")</f>
        <v xml:space="preserve"> </v>
      </c>
      <c r="E135" s="26" t="str">
        <f>IF(B135&gt;0,(VLOOKUP($B135,'[1]Engag Min'!$A$10:$G$109,3,FALSE))," ")</f>
        <v xml:space="preserve"> </v>
      </c>
      <c r="F135" s="27" t="str">
        <f>IF(B135&gt;0,(VLOOKUP($B135,'[1]Engag Min'!$A$10:$G$109,4,FALSE))," ")</f>
        <v xml:space="preserve"> </v>
      </c>
      <c r="G135" s="28" t="str">
        <f>IF(B135&gt;0,(VLOOKUP($B135,'[1]Engag Min'!$A$10:$G$109,5,FALSE))," ")</f>
        <v xml:space="preserve"> </v>
      </c>
      <c r="H135" s="29" t="str">
        <f>IF(B135&gt;0,(VLOOKUP($B135,'[1]Engag Min'!$A$10:$G$109,6,FALSE))," ")</f>
        <v xml:space="preserve"> </v>
      </c>
      <c r="I135" s="38"/>
      <c r="J135" s="29" t="str">
        <f>IF(B135&gt;0,(VLOOKUP($B135,'[1]Engag Min'!$A$10:$I$109,9,FALSE))," ")</f>
        <v xml:space="preserve"> </v>
      </c>
      <c r="K135" s="37" t="str">
        <f t="shared" si="10"/>
        <v xml:space="preserve"> </v>
      </c>
      <c r="L135" s="31" t="str">
        <f>IF(COUNTIF($G$10:$G135,G135)&lt;2,$G135," ")</f>
        <v xml:space="preserve"> </v>
      </c>
      <c r="M135" s="32">
        <f t="shared" si="11"/>
        <v>24</v>
      </c>
      <c r="N135" s="31" t="str">
        <f>IF(COUNTIF($G$10:$G135,G135)&lt;3,$G135," ")</f>
        <v xml:space="preserve"> </v>
      </c>
      <c r="O135" s="33">
        <f t="shared" si="12"/>
        <v>24</v>
      </c>
      <c r="P135" s="33" t="str">
        <f t="shared" si="13"/>
        <v/>
      </c>
      <c r="Q135" s="33">
        <f t="shared" si="14"/>
        <v>1000</v>
      </c>
    </row>
    <row r="136" spans="1:17" ht="13.5" x14ac:dyDescent="0.25">
      <c r="A136" s="23">
        <v>25</v>
      </c>
      <c r="B136" s="23"/>
      <c r="C136" s="24" t="e">
        <f>IF(A136&gt;0,(VLOOKUP($A136,'[1]Engag Pre'!$A$10:$G$74,3,FALSE))," ")</f>
        <v>#N/A</v>
      </c>
      <c r="D136" s="25" t="str">
        <f>IF(B136&gt;0,(VLOOKUP($B136,'[1]Engag Min'!$A$10:$G$109,7,FALSE))," ")</f>
        <v xml:space="preserve"> </v>
      </c>
      <c r="E136" s="26" t="str">
        <f>IF(B136&gt;0,(VLOOKUP($B136,'[1]Engag Min'!$A$10:$G$109,3,FALSE))," ")</f>
        <v xml:space="preserve"> </v>
      </c>
      <c r="F136" s="27" t="str">
        <f>IF(B136&gt;0,(VLOOKUP($B136,'[1]Engag Min'!$A$10:$G$109,4,FALSE))," ")</f>
        <v xml:space="preserve"> </v>
      </c>
      <c r="G136" s="28" t="str">
        <f>IF(B136&gt;0,(VLOOKUP($B136,'[1]Engag Min'!$A$10:$G$109,5,FALSE))," ")</f>
        <v xml:space="preserve"> </v>
      </c>
      <c r="H136" s="29" t="str">
        <f>IF(B136&gt;0,(VLOOKUP($B136,'[1]Engag Min'!$A$10:$G$109,6,FALSE))," ")</f>
        <v xml:space="preserve"> </v>
      </c>
      <c r="I136" s="38"/>
      <c r="J136" s="29" t="str">
        <f>IF(B136&gt;0,(VLOOKUP($B136,'[1]Engag Min'!$A$10:$I$109,9,FALSE))," ")</f>
        <v xml:space="preserve"> </v>
      </c>
      <c r="K136" s="37" t="str">
        <f t="shared" si="10"/>
        <v xml:space="preserve"> </v>
      </c>
      <c r="L136" s="31" t="str">
        <f>IF(COUNTIF($G$10:$G136,G136)&lt;2,$G136," ")</f>
        <v xml:space="preserve"> </v>
      </c>
      <c r="M136" s="32">
        <f t="shared" si="11"/>
        <v>25</v>
      </c>
      <c r="N136" s="31" t="str">
        <f>IF(COUNTIF($G$10:$G136,G136)&lt;3,$G136," ")</f>
        <v xml:space="preserve"> </v>
      </c>
      <c r="O136" s="33">
        <f t="shared" si="12"/>
        <v>25</v>
      </c>
      <c r="P136" s="33" t="str">
        <f t="shared" si="13"/>
        <v/>
      </c>
      <c r="Q136" s="33">
        <f t="shared" si="14"/>
        <v>1000</v>
      </c>
    </row>
    <row r="137" spans="1:17" ht="13.5" x14ac:dyDescent="0.25">
      <c r="A137" s="23">
        <v>26</v>
      </c>
      <c r="B137" s="23"/>
      <c r="C137" s="24" t="e">
        <f>IF(A137&gt;0,(VLOOKUP($A137,'[1]Engag Pre'!$A$10:$G$74,3,FALSE))," ")</f>
        <v>#N/A</v>
      </c>
      <c r="D137" s="25" t="str">
        <f>IF(B137&gt;0,(VLOOKUP($B137,'[1]Engag Min'!$A$10:$G$109,7,FALSE))," ")</f>
        <v xml:space="preserve"> </v>
      </c>
      <c r="E137" s="26" t="str">
        <f>IF(B137&gt;0,(VLOOKUP($B137,'[1]Engag Min'!$A$10:$G$109,3,FALSE))," ")</f>
        <v xml:space="preserve"> </v>
      </c>
      <c r="F137" s="27" t="str">
        <f>IF(B137&gt;0,(VLOOKUP($B137,'[1]Engag Min'!$A$10:$G$109,4,FALSE))," ")</f>
        <v xml:space="preserve"> </v>
      </c>
      <c r="G137" s="28" t="str">
        <f>IF(B137&gt;0,(VLOOKUP($B137,'[1]Engag Min'!$A$10:$G$109,5,FALSE))," ")</f>
        <v xml:space="preserve"> </v>
      </c>
      <c r="H137" s="29" t="str">
        <f>IF(B137&gt;0,(VLOOKUP($B137,'[1]Engag Min'!$A$10:$G$109,6,FALSE))," ")</f>
        <v xml:space="preserve"> </v>
      </c>
      <c r="I137" s="38"/>
      <c r="J137" s="29" t="str">
        <f>IF(B137&gt;0,(VLOOKUP($B137,'[1]Engag Min'!$A$10:$I$109,9,FALSE))," ")</f>
        <v xml:space="preserve"> </v>
      </c>
      <c r="K137" s="37" t="str">
        <f t="shared" si="10"/>
        <v xml:space="preserve"> </v>
      </c>
      <c r="L137" s="31" t="str">
        <f>IF(COUNTIF($G$10:$G137,G137)&lt;2,$G137," ")</f>
        <v xml:space="preserve"> </v>
      </c>
      <c r="M137" s="32">
        <f t="shared" si="11"/>
        <v>26</v>
      </c>
      <c r="N137" s="31" t="str">
        <f>IF(COUNTIF($G$10:$G137,G137)&lt;3,$G137," ")</f>
        <v xml:space="preserve"> </v>
      </c>
      <c r="O137" s="33">
        <f t="shared" si="12"/>
        <v>26</v>
      </c>
      <c r="P137" s="33" t="str">
        <f t="shared" si="13"/>
        <v/>
      </c>
      <c r="Q137" s="33">
        <f t="shared" si="14"/>
        <v>1000</v>
      </c>
    </row>
    <row r="138" spans="1:17" ht="13.5" x14ac:dyDescent="0.25">
      <c r="A138" s="23">
        <v>27</v>
      </c>
      <c r="B138" s="23"/>
      <c r="C138" s="24" t="e">
        <f>IF(A138&gt;0,(VLOOKUP($A138,'[1]Engag Pre'!$A$10:$G$74,3,FALSE))," ")</f>
        <v>#N/A</v>
      </c>
      <c r="D138" s="25" t="str">
        <f>IF(B138&gt;0,(VLOOKUP($B138,'[1]Engag Min'!$A$10:$G$109,7,FALSE))," ")</f>
        <v xml:space="preserve"> </v>
      </c>
      <c r="E138" s="26" t="str">
        <f>IF(B138&gt;0,(VLOOKUP($B138,'[1]Engag Min'!$A$10:$G$109,3,FALSE))," ")</f>
        <v xml:space="preserve"> </v>
      </c>
      <c r="F138" s="27" t="str">
        <f>IF(B138&gt;0,(VLOOKUP($B138,'[1]Engag Min'!$A$10:$G$109,4,FALSE))," ")</f>
        <v xml:space="preserve"> </v>
      </c>
      <c r="G138" s="28" t="str">
        <f>IF(B138&gt;0,(VLOOKUP($B138,'[1]Engag Min'!$A$10:$G$109,5,FALSE))," ")</f>
        <v xml:space="preserve"> </v>
      </c>
      <c r="H138" s="29" t="str">
        <f>IF(B138&gt;0,(VLOOKUP($B138,'[1]Engag Min'!$A$10:$G$109,6,FALSE))," ")</f>
        <v xml:space="preserve"> </v>
      </c>
      <c r="I138" s="38"/>
      <c r="J138" s="29" t="str">
        <f>IF(B138&gt;0,(VLOOKUP($B138,'[1]Engag Min'!$A$10:$I$109,9,FALSE))," ")</f>
        <v xml:space="preserve"> </v>
      </c>
      <c r="K138" s="37" t="str">
        <f t="shared" si="10"/>
        <v xml:space="preserve"> </v>
      </c>
      <c r="L138" s="31" t="str">
        <f>IF(COUNTIF($G$10:$G138,G138)&lt;2,$G138," ")</f>
        <v xml:space="preserve"> </v>
      </c>
      <c r="M138" s="32">
        <f t="shared" si="11"/>
        <v>27</v>
      </c>
      <c r="N138" s="31" t="str">
        <f>IF(COUNTIF($G$10:$G138,G138)&lt;3,$G138," ")</f>
        <v xml:space="preserve"> </v>
      </c>
      <c r="O138" s="33">
        <f t="shared" si="12"/>
        <v>27</v>
      </c>
      <c r="P138" s="33" t="str">
        <f t="shared" si="13"/>
        <v/>
      </c>
      <c r="Q138" s="33">
        <f t="shared" si="14"/>
        <v>1000</v>
      </c>
    </row>
    <row r="139" spans="1:17" ht="13.5" x14ac:dyDescent="0.25">
      <c r="A139" s="23">
        <v>28</v>
      </c>
      <c r="B139" s="23"/>
      <c r="C139" s="24" t="e">
        <f>IF(A139&gt;0,(VLOOKUP($A139,'[1]Engag Pre'!$A$10:$G$74,3,FALSE))," ")</f>
        <v>#N/A</v>
      </c>
      <c r="D139" s="25" t="str">
        <f>IF(B139&gt;0,(VLOOKUP($B139,'[1]Engag Min'!$A$10:$G$109,7,FALSE))," ")</f>
        <v xml:space="preserve"> </v>
      </c>
      <c r="E139" s="26" t="str">
        <f>IF(B139&gt;0,(VLOOKUP($B139,'[1]Engag Min'!$A$10:$G$109,3,FALSE))," ")</f>
        <v xml:space="preserve"> </v>
      </c>
      <c r="F139" s="27" t="str">
        <f>IF(B139&gt;0,(VLOOKUP($B139,'[1]Engag Min'!$A$10:$G$109,4,FALSE))," ")</f>
        <v xml:space="preserve"> </v>
      </c>
      <c r="G139" s="28" t="str">
        <f>IF(B139&gt;0,(VLOOKUP($B139,'[1]Engag Min'!$A$10:$G$109,5,FALSE))," ")</f>
        <v xml:space="preserve"> </v>
      </c>
      <c r="H139" s="29" t="str">
        <f>IF(B139&gt;0,(VLOOKUP($B139,'[1]Engag Min'!$A$10:$G$109,6,FALSE))," ")</f>
        <v xml:space="preserve"> </v>
      </c>
      <c r="I139" s="38"/>
      <c r="J139" s="29" t="str">
        <f>IF(B139&gt;0,(VLOOKUP($B139,'[1]Engag Min'!$A$10:$I$109,9,FALSE))," ")</f>
        <v xml:space="preserve"> </v>
      </c>
      <c r="K139" s="37" t="str">
        <f t="shared" si="10"/>
        <v xml:space="preserve"> </v>
      </c>
      <c r="L139" s="31" t="str">
        <f>IF(COUNTIF($G$10:$G139,G139)&lt;2,$G139," ")</f>
        <v xml:space="preserve"> </v>
      </c>
      <c r="M139" s="32">
        <f t="shared" si="11"/>
        <v>28</v>
      </c>
      <c r="N139" s="31" t="str">
        <f>IF(COUNTIF($G$10:$G139,G139)&lt;3,$G139," ")</f>
        <v xml:space="preserve"> </v>
      </c>
      <c r="O139" s="33">
        <f t="shared" si="12"/>
        <v>28</v>
      </c>
      <c r="P139" s="33" t="str">
        <f t="shared" si="13"/>
        <v/>
      </c>
      <c r="Q139" s="33">
        <f t="shared" si="14"/>
        <v>1000</v>
      </c>
    </row>
    <row r="140" spans="1:17" ht="13.5" x14ac:dyDescent="0.25">
      <c r="A140" s="23">
        <v>29</v>
      </c>
      <c r="B140" s="23"/>
      <c r="C140" s="24" t="e">
        <f>IF(A140&gt;0,(VLOOKUP($A140,'[1]Engag Pre'!$A$10:$G$74,3,FALSE))," ")</f>
        <v>#N/A</v>
      </c>
      <c r="D140" s="25" t="str">
        <f>IF(B140&gt;0,(VLOOKUP($B140,'[1]Engag Min'!$A$10:$G$109,7,FALSE))," ")</f>
        <v xml:space="preserve"> </v>
      </c>
      <c r="E140" s="26" t="str">
        <f>IF(B140&gt;0,(VLOOKUP($B140,'[1]Engag Min'!$A$10:$G$109,3,FALSE))," ")</f>
        <v xml:space="preserve"> </v>
      </c>
      <c r="F140" s="27" t="str">
        <f>IF(B140&gt;0,(VLOOKUP($B140,'[1]Engag Min'!$A$10:$G$109,4,FALSE))," ")</f>
        <v xml:space="preserve"> </v>
      </c>
      <c r="G140" s="28" t="str">
        <f>IF(B140&gt;0,(VLOOKUP($B140,'[1]Engag Min'!$A$10:$G$109,5,FALSE))," ")</f>
        <v xml:space="preserve"> </v>
      </c>
      <c r="H140" s="29" t="str">
        <f>IF(B140&gt;0,(VLOOKUP($B140,'[1]Engag Min'!$A$10:$G$109,6,FALSE))," ")</f>
        <v xml:space="preserve"> </v>
      </c>
      <c r="I140" s="38"/>
      <c r="J140" s="29" t="str">
        <f>IF(B140&gt;0,(VLOOKUP($B140,'[1]Engag Min'!$A$10:$I$109,9,FALSE))," ")</f>
        <v xml:space="preserve"> </v>
      </c>
      <c r="K140" s="37" t="str">
        <f t="shared" si="10"/>
        <v xml:space="preserve"> </v>
      </c>
      <c r="L140" s="31" t="str">
        <f>IF(COUNTIF($G$10:$G140,G140)&lt;2,$G140," ")</f>
        <v xml:space="preserve"> </v>
      </c>
      <c r="M140" s="32">
        <f t="shared" si="11"/>
        <v>29</v>
      </c>
      <c r="N140" s="31" t="str">
        <f>IF(COUNTIF($G$10:$G140,G140)&lt;3,$G140," ")</f>
        <v xml:space="preserve"> </v>
      </c>
      <c r="O140" s="33">
        <f t="shared" si="12"/>
        <v>29</v>
      </c>
      <c r="P140" s="33" t="str">
        <f t="shared" si="13"/>
        <v/>
      </c>
      <c r="Q140" s="33">
        <f t="shared" si="14"/>
        <v>1000</v>
      </c>
    </row>
    <row r="141" spans="1:17" ht="13.5" x14ac:dyDescent="0.25">
      <c r="A141" s="23">
        <v>30</v>
      </c>
      <c r="B141" s="23"/>
      <c r="C141" s="24" t="e">
        <f>IF(A141&gt;0,(VLOOKUP($A141,'[1]Engag Pre'!$A$10:$G$74,3,FALSE))," ")</f>
        <v>#N/A</v>
      </c>
      <c r="D141" s="25" t="str">
        <f>IF(B141&gt;0,(VLOOKUP($B141,'[1]Engag Min'!$A$10:$G$109,7,FALSE))," ")</f>
        <v xml:space="preserve"> </v>
      </c>
      <c r="E141" s="26" t="str">
        <f>IF(B141&gt;0,(VLOOKUP($B141,'[1]Engag Min'!$A$10:$G$109,3,FALSE))," ")</f>
        <v xml:space="preserve"> </v>
      </c>
      <c r="F141" s="27" t="str">
        <f>IF(B141&gt;0,(VLOOKUP($B141,'[1]Engag Min'!$A$10:$G$109,4,FALSE))," ")</f>
        <v xml:space="preserve"> </v>
      </c>
      <c r="G141" s="28" t="str">
        <f>IF(B141&gt;0,(VLOOKUP($B141,'[1]Engag Min'!$A$10:$G$109,5,FALSE))," ")</f>
        <v xml:space="preserve"> </v>
      </c>
      <c r="H141" s="29" t="str">
        <f>IF(B141&gt;0,(VLOOKUP($B141,'[1]Engag Min'!$A$10:$G$109,6,FALSE))," ")</f>
        <v xml:space="preserve"> </v>
      </c>
      <c r="I141" s="38"/>
      <c r="J141" s="29" t="str">
        <f>IF(B141&gt;0,(VLOOKUP($B141,'[1]Engag Min'!$A$10:$I$109,9,FALSE))," ")</f>
        <v xml:space="preserve"> </v>
      </c>
      <c r="K141" s="37" t="str">
        <f t="shared" si="10"/>
        <v xml:space="preserve"> </v>
      </c>
      <c r="L141" s="31" t="str">
        <f>IF(COUNTIF($G$10:$G141,G141)&lt;2,$G141," ")</f>
        <v xml:space="preserve"> </v>
      </c>
      <c r="M141" s="32">
        <f t="shared" si="11"/>
        <v>30</v>
      </c>
      <c r="N141" s="31" t="str">
        <f>IF(COUNTIF($G$10:$G141,G141)&lt;3,$G141," ")</f>
        <v xml:space="preserve"> </v>
      </c>
      <c r="O141" s="33">
        <f t="shared" si="12"/>
        <v>30</v>
      </c>
      <c r="P141" s="33" t="str">
        <f t="shared" si="13"/>
        <v/>
      </c>
      <c r="Q141" s="33">
        <f t="shared" si="14"/>
        <v>1000</v>
      </c>
    </row>
    <row r="142" spans="1:17" ht="13.5" x14ac:dyDescent="0.25">
      <c r="A142" s="23">
        <v>31</v>
      </c>
      <c r="B142" s="23"/>
      <c r="C142" s="24" t="e">
        <f>IF(A142&gt;0,(VLOOKUP($A142,'[1]Engag Pre'!$A$10:$G$74,3,FALSE))," ")</f>
        <v>#N/A</v>
      </c>
      <c r="D142" s="25" t="str">
        <f>IF(B142&gt;0,(VLOOKUP($B142,'[1]Engag Min'!$A$10:$G$109,7,FALSE))," ")</f>
        <v xml:space="preserve"> </v>
      </c>
      <c r="E142" s="26" t="str">
        <f>IF(B142&gt;0,(VLOOKUP($B142,'[1]Engag Min'!$A$10:$G$109,3,FALSE))," ")</f>
        <v xml:space="preserve"> </v>
      </c>
      <c r="F142" s="27" t="str">
        <f>IF(B142&gt;0,(VLOOKUP($B142,'[1]Engag Min'!$A$10:$G$109,4,FALSE))," ")</f>
        <v xml:space="preserve"> </v>
      </c>
      <c r="G142" s="28" t="str">
        <f>IF(B142&gt;0,(VLOOKUP($B142,'[1]Engag Min'!$A$10:$G$109,5,FALSE))," ")</f>
        <v xml:space="preserve"> </v>
      </c>
      <c r="H142" s="29" t="str">
        <f>IF(B142&gt;0,(VLOOKUP($B142,'[1]Engag Min'!$A$10:$G$109,6,FALSE))," ")</f>
        <v xml:space="preserve"> </v>
      </c>
      <c r="I142" s="38"/>
      <c r="J142" s="29" t="str">
        <f>IF(B142&gt;0,(VLOOKUP($B142,'[1]Engag Min'!$A$10:$I$109,9,FALSE))," ")</f>
        <v xml:space="preserve"> </v>
      </c>
      <c r="K142" s="37" t="str">
        <f t="shared" si="10"/>
        <v xml:space="preserve"> </v>
      </c>
      <c r="L142" s="31" t="str">
        <f>IF(COUNTIF($G$10:$G142,G142)&lt;2,$G142," ")</f>
        <v xml:space="preserve"> </v>
      </c>
      <c r="M142" s="32">
        <f t="shared" si="11"/>
        <v>31</v>
      </c>
      <c r="N142" s="31" t="str">
        <f>IF(COUNTIF($G$10:$G142,G142)&lt;3,$G142," ")</f>
        <v xml:space="preserve"> </v>
      </c>
      <c r="O142" s="33">
        <f t="shared" si="12"/>
        <v>31</v>
      </c>
      <c r="P142" s="33" t="str">
        <f t="shared" si="13"/>
        <v/>
      </c>
      <c r="Q142" s="33">
        <f t="shared" si="14"/>
        <v>1000</v>
      </c>
    </row>
    <row r="143" spans="1:17" ht="13.5" x14ac:dyDescent="0.25">
      <c r="A143" s="23">
        <v>32</v>
      </c>
      <c r="B143" s="23"/>
      <c r="C143" s="24" t="e">
        <f>IF(A143&gt;0,(VLOOKUP($A143,'[1]Engag Pre'!$A$10:$G$74,3,FALSE))," ")</f>
        <v>#N/A</v>
      </c>
      <c r="D143" s="25" t="str">
        <f>IF(B143&gt;0,(VLOOKUP($B143,'[1]Engag Min'!$A$10:$G$109,7,FALSE))," ")</f>
        <v xml:space="preserve"> </v>
      </c>
      <c r="E143" s="26" t="str">
        <f>IF(B143&gt;0,(VLOOKUP($B143,'[1]Engag Min'!$A$10:$G$109,3,FALSE))," ")</f>
        <v xml:space="preserve"> </v>
      </c>
      <c r="F143" s="27" t="str">
        <f>IF(B143&gt;0,(VLOOKUP($B143,'[1]Engag Min'!$A$10:$G$109,4,FALSE))," ")</f>
        <v xml:space="preserve"> </v>
      </c>
      <c r="G143" s="28" t="str">
        <f>IF(B143&gt;0,(VLOOKUP($B143,'[1]Engag Min'!$A$10:$G$109,5,FALSE))," ")</f>
        <v xml:space="preserve"> </v>
      </c>
      <c r="H143" s="29" t="str">
        <f>IF(B143&gt;0,(VLOOKUP($B143,'[1]Engag Min'!$A$10:$G$109,6,FALSE))," ")</f>
        <v xml:space="preserve"> </v>
      </c>
      <c r="I143" s="38"/>
      <c r="J143" s="29" t="str">
        <f>IF(B143&gt;0,(VLOOKUP($B143,'[1]Engag Min'!$A$10:$I$109,9,FALSE))," ")</f>
        <v xml:space="preserve"> </v>
      </c>
      <c r="K143" s="37" t="str">
        <f t="shared" si="10"/>
        <v xml:space="preserve"> </v>
      </c>
      <c r="L143" s="31" t="str">
        <f>IF(COUNTIF($G$10:$G143,G143)&lt;2,$G143," ")</f>
        <v xml:space="preserve"> </v>
      </c>
      <c r="M143" s="32">
        <f t="shared" si="11"/>
        <v>32</v>
      </c>
      <c r="N143" s="31" t="str">
        <f>IF(COUNTIF($G$10:$G143,G143)&lt;3,$G143," ")</f>
        <v xml:space="preserve"> </v>
      </c>
      <c r="O143" s="33">
        <f t="shared" si="12"/>
        <v>32</v>
      </c>
      <c r="P143" s="33" t="str">
        <f t="shared" si="13"/>
        <v/>
      </c>
      <c r="Q143" s="33">
        <f t="shared" si="14"/>
        <v>1000</v>
      </c>
    </row>
    <row r="144" spans="1:17" ht="13.5" x14ac:dyDescent="0.25">
      <c r="A144" s="23">
        <v>33</v>
      </c>
      <c r="B144" s="23"/>
      <c r="C144" s="24" t="e">
        <f>IF(A144&gt;0,(VLOOKUP($A144,'[1]Engag Pre'!$A$10:$G$74,3,FALSE))," ")</f>
        <v>#N/A</v>
      </c>
      <c r="D144" s="25" t="str">
        <f>IF(B144&gt;0,(VLOOKUP($B144,'[1]Engag Min'!$A$10:$G$109,7,FALSE))," ")</f>
        <v xml:space="preserve"> </v>
      </c>
      <c r="E144" s="26" t="str">
        <f>IF(B144&gt;0,(VLOOKUP($B144,'[1]Engag Min'!$A$10:$G$109,3,FALSE))," ")</f>
        <v xml:space="preserve"> </v>
      </c>
      <c r="F144" s="27" t="str">
        <f>IF(B144&gt;0,(VLOOKUP($B144,'[1]Engag Min'!$A$10:$G$109,4,FALSE))," ")</f>
        <v xml:space="preserve"> </v>
      </c>
      <c r="G144" s="28" t="str">
        <f>IF(B144&gt;0,(VLOOKUP($B144,'[1]Engag Min'!$A$10:$G$109,5,FALSE))," ")</f>
        <v xml:space="preserve"> </v>
      </c>
      <c r="H144" s="29" t="str">
        <f>IF(B144&gt;0,(VLOOKUP($B144,'[1]Engag Min'!$A$10:$G$109,6,FALSE))," ")</f>
        <v xml:space="preserve"> </v>
      </c>
      <c r="I144" s="38"/>
      <c r="J144" s="29" t="str">
        <f>IF(B144&gt;0,(VLOOKUP($B144,'[1]Engag Min'!$A$10:$I$109,9,FALSE))," ")</f>
        <v xml:space="preserve"> </v>
      </c>
      <c r="K144" s="37" t="str">
        <f t="shared" si="10"/>
        <v xml:space="preserve"> </v>
      </c>
      <c r="L144" s="31" t="str">
        <f>IF(COUNTIF($G$10:$G144,G144)&lt;2,$G144," ")</f>
        <v xml:space="preserve"> </v>
      </c>
      <c r="M144" s="32">
        <f t="shared" si="11"/>
        <v>33</v>
      </c>
      <c r="N144" s="31" t="str">
        <f>IF(COUNTIF($G$10:$G144,G144)&lt;3,$G144," ")</f>
        <v xml:space="preserve"> </v>
      </c>
      <c r="O144" s="33">
        <f t="shared" si="12"/>
        <v>33</v>
      </c>
      <c r="P144" s="33" t="str">
        <f t="shared" si="13"/>
        <v/>
      </c>
      <c r="Q144" s="33">
        <f t="shared" si="14"/>
        <v>1000</v>
      </c>
    </row>
    <row r="145" spans="1:17" ht="13.5" x14ac:dyDescent="0.25">
      <c r="A145" s="23">
        <v>34</v>
      </c>
      <c r="B145" s="23"/>
      <c r="C145" s="24" t="e">
        <f>IF(A145&gt;0,(VLOOKUP($A145,'[1]Engag Pre'!$A$10:$G$74,3,FALSE))," ")</f>
        <v>#N/A</v>
      </c>
      <c r="D145" s="25" t="str">
        <f>IF(B145&gt;0,(VLOOKUP($B145,'[1]Engag Min'!$A$10:$G$109,7,FALSE))," ")</f>
        <v xml:space="preserve"> </v>
      </c>
      <c r="E145" s="26" t="str">
        <f>IF(B145&gt;0,(VLOOKUP($B145,'[1]Engag Min'!$A$10:$G$109,3,FALSE))," ")</f>
        <v xml:space="preserve"> </v>
      </c>
      <c r="F145" s="27" t="str">
        <f>IF(B145&gt;0,(VLOOKUP($B145,'[1]Engag Min'!$A$10:$G$109,4,FALSE))," ")</f>
        <v xml:space="preserve"> </v>
      </c>
      <c r="G145" s="28" t="str">
        <f>IF(B145&gt;0,(VLOOKUP($B145,'[1]Engag Min'!$A$10:$G$109,5,FALSE))," ")</f>
        <v xml:space="preserve"> </v>
      </c>
      <c r="H145" s="29" t="str">
        <f>IF(B145&gt;0,(VLOOKUP($B145,'[1]Engag Min'!$A$10:$G$109,6,FALSE))," ")</f>
        <v xml:space="preserve"> </v>
      </c>
      <c r="I145" s="38"/>
      <c r="J145" s="29" t="str">
        <f>IF(B145&gt;0,(VLOOKUP($B145,'[1]Engag Min'!$A$10:$I$109,9,FALSE))," ")</f>
        <v xml:space="preserve"> </v>
      </c>
      <c r="K145" s="37" t="str">
        <f t="shared" si="10"/>
        <v xml:space="preserve"> </v>
      </c>
      <c r="L145" s="31" t="str">
        <f>IF(COUNTIF($G$10:$G145,G145)&lt;2,$G145," ")</f>
        <v xml:space="preserve"> </v>
      </c>
      <c r="M145" s="32">
        <f t="shared" si="11"/>
        <v>34</v>
      </c>
      <c r="N145" s="31" t="str">
        <f>IF(COUNTIF($G$10:$G145,G145)&lt;3,$G145," ")</f>
        <v xml:space="preserve"> </v>
      </c>
      <c r="O145" s="33">
        <f t="shared" si="12"/>
        <v>34</v>
      </c>
      <c r="P145" s="33" t="str">
        <f t="shared" si="13"/>
        <v/>
      </c>
      <c r="Q145" s="33">
        <f t="shared" si="14"/>
        <v>1000</v>
      </c>
    </row>
    <row r="146" spans="1:17" ht="13.5" x14ac:dyDescent="0.25">
      <c r="A146" s="23">
        <v>35</v>
      </c>
      <c r="B146" s="23"/>
      <c r="C146" s="24" t="e">
        <f>IF(A146&gt;0,(VLOOKUP($A146,'[1]Engag Pre'!$A$10:$G$74,3,FALSE))," ")</f>
        <v>#N/A</v>
      </c>
      <c r="D146" s="25" t="str">
        <f>IF(B146&gt;0,(VLOOKUP($B146,'[1]Engag Min'!$A$10:$G$109,7,FALSE))," ")</f>
        <v xml:space="preserve"> </v>
      </c>
      <c r="E146" s="26" t="str">
        <f>IF(B146&gt;0,(VLOOKUP($B146,'[1]Engag Min'!$A$10:$G$109,3,FALSE))," ")</f>
        <v xml:space="preserve"> </v>
      </c>
      <c r="F146" s="27" t="str">
        <f>IF(B146&gt;0,(VLOOKUP($B146,'[1]Engag Min'!$A$10:$G$109,4,FALSE))," ")</f>
        <v xml:space="preserve"> </v>
      </c>
      <c r="G146" s="28" t="str">
        <f>IF(B146&gt;0,(VLOOKUP($B146,'[1]Engag Min'!$A$10:$G$109,5,FALSE))," ")</f>
        <v xml:space="preserve"> </v>
      </c>
      <c r="H146" s="29" t="str">
        <f>IF(B146&gt;0,(VLOOKUP($B146,'[1]Engag Min'!$A$10:$G$109,6,FALSE))," ")</f>
        <v xml:space="preserve"> </v>
      </c>
      <c r="I146" s="38"/>
      <c r="J146" s="29" t="str">
        <f>IF(B146&gt;0,(VLOOKUP($B146,'[1]Engag Min'!$A$10:$I$109,9,FALSE))," ")</f>
        <v xml:space="preserve"> </v>
      </c>
      <c r="K146" s="37" t="str">
        <f t="shared" si="10"/>
        <v xml:space="preserve"> </v>
      </c>
      <c r="L146" s="31" t="str">
        <f>IF(COUNTIF($G$10:$G146,G146)&lt;2,$G146," ")</f>
        <v xml:space="preserve"> </v>
      </c>
      <c r="M146" s="32">
        <f t="shared" si="11"/>
        <v>35</v>
      </c>
      <c r="N146" s="31" t="str">
        <f>IF(COUNTIF($G$10:$G146,G146)&lt;3,$G146," ")</f>
        <v xml:space="preserve"> </v>
      </c>
      <c r="O146" s="33">
        <f t="shared" si="12"/>
        <v>35</v>
      </c>
      <c r="P146" s="33" t="str">
        <f t="shared" si="13"/>
        <v/>
      </c>
      <c r="Q146" s="33">
        <f t="shared" si="14"/>
        <v>1000</v>
      </c>
    </row>
    <row r="147" spans="1:17" ht="13.5" x14ac:dyDescent="0.25">
      <c r="A147" s="23">
        <v>36</v>
      </c>
      <c r="B147" s="23"/>
      <c r="C147" s="24" t="e">
        <f>IF(A147&gt;0,(VLOOKUP($A147,'[1]Engag Pre'!$A$10:$G$74,3,FALSE))," ")</f>
        <v>#N/A</v>
      </c>
      <c r="D147" s="25" t="str">
        <f>IF(B147&gt;0,(VLOOKUP($B147,'[1]Engag Min'!$A$10:$G$109,7,FALSE))," ")</f>
        <v xml:space="preserve"> </v>
      </c>
      <c r="E147" s="26" t="str">
        <f>IF(B147&gt;0,(VLOOKUP($B147,'[1]Engag Min'!$A$10:$G$109,3,FALSE))," ")</f>
        <v xml:space="preserve"> </v>
      </c>
      <c r="F147" s="27" t="str">
        <f>IF(B147&gt;0,(VLOOKUP($B147,'[1]Engag Min'!$A$10:$G$109,4,FALSE))," ")</f>
        <v xml:space="preserve"> </v>
      </c>
      <c r="G147" s="28" t="str">
        <f>IF(B147&gt;0,(VLOOKUP($B147,'[1]Engag Min'!$A$10:$G$109,5,FALSE))," ")</f>
        <v xml:space="preserve"> </v>
      </c>
      <c r="H147" s="29" t="str">
        <f>IF(B147&gt;0,(VLOOKUP($B147,'[1]Engag Min'!$A$10:$G$109,6,FALSE))," ")</f>
        <v xml:space="preserve"> </v>
      </c>
      <c r="I147" s="38"/>
      <c r="J147" s="29" t="str">
        <f>IF(B147&gt;0,(VLOOKUP($B147,'[1]Engag Min'!$A$10:$I$109,9,FALSE))," ")</f>
        <v xml:space="preserve"> </v>
      </c>
      <c r="K147" s="37" t="str">
        <f t="shared" si="10"/>
        <v xml:space="preserve"> </v>
      </c>
      <c r="L147" s="31" t="str">
        <f>IF(COUNTIF($G$10:$G147,G147)&lt;2,$G147," ")</f>
        <v xml:space="preserve"> </v>
      </c>
      <c r="M147" s="32">
        <f t="shared" si="11"/>
        <v>36</v>
      </c>
      <c r="N147" s="31" t="str">
        <f>IF(COUNTIF($G$10:$G147,G147)&lt;3,$G147," ")</f>
        <v xml:space="preserve"> </v>
      </c>
      <c r="O147" s="33">
        <f t="shared" si="12"/>
        <v>36</v>
      </c>
      <c r="P147" s="33" t="str">
        <f t="shared" si="13"/>
        <v/>
      </c>
      <c r="Q147" s="33">
        <f t="shared" si="14"/>
        <v>1000</v>
      </c>
    </row>
    <row r="148" spans="1:17" ht="13.5" x14ac:dyDescent="0.25">
      <c r="A148" s="23">
        <v>37</v>
      </c>
      <c r="B148" s="23"/>
      <c r="C148" s="24" t="e">
        <f>IF(A148&gt;0,(VLOOKUP($A148,'[1]Engag Pre'!$A$10:$G$74,3,FALSE))," ")</f>
        <v>#N/A</v>
      </c>
      <c r="D148" s="25" t="str">
        <f>IF(B148&gt;0,(VLOOKUP($B148,'[1]Engag Min'!$A$10:$G$109,7,FALSE))," ")</f>
        <v xml:space="preserve"> </v>
      </c>
      <c r="E148" s="26" t="str">
        <f>IF(B148&gt;0,(VLOOKUP($B148,'[1]Engag Min'!$A$10:$G$109,3,FALSE))," ")</f>
        <v xml:space="preserve"> </v>
      </c>
      <c r="F148" s="27" t="str">
        <f>IF(B148&gt;0,(VLOOKUP($B148,'[1]Engag Min'!$A$10:$G$109,4,FALSE))," ")</f>
        <v xml:space="preserve"> </v>
      </c>
      <c r="G148" s="28" t="str">
        <f>IF(B148&gt;0,(VLOOKUP($B148,'[1]Engag Min'!$A$10:$G$109,5,FALSE))," ")</f>
        <v xml:space="preserve"> </v>
      </c>
      <c r="H148" s="29" t="str">
        <f>IF(B148&gt;0,(VLOOKUP($B148,'[1]Engag Min'!$A$10:$G$109,6,FALSE))," ")</f>
        <v xml:space="preserve"> </v>
      </c>
      <c r="I148" s="38"/>
      <c r="J148" s="29" t="str">
        <f>IF(B148&gt;0,(VLOOKUP($B148,'[1]Engag Min'!$A$10:$I$109,9,FALSE))," ")</f>
        <v xml:space="preserve"> </v>
      </c>
      <c r="K148" s="37" t="str">
        <f t="shared" si="10"/>
        <v xml:space="preserve"> </v>
      </c>
      <c r="L148" s="31" t="str">
        <f>IF(COUNTIF($G$10:$G148,G148)&lt;2,$G148," ")</f>
        <v xml:space="preserve"> </v>
      </c>
      <c r="M148" s="32">
        <f t="shared" si="11"/>
        <v>37</v>
      </c>
      <c r="N148" s="31" t="str">
        <f>IF(COUNTIF($G$10:$G148,G148)&lt;3,$G148," ")</f>
        <v xml:space="preserve"> </v>
      </c>
      <c r="O148" s="33">
        <f t="shared" si="12"/>
        <v>37</v>
      </c>
      <c r="P148" s="33" t="str">
        <f t="shared" si="13"/>
        <v/>
      </c>
      <c r="Q148" s="33">
        <f t="shared" si="14"/>
        <v>1000</v>
      </c>
    </row>
    <row r="149" spans="1:17" ht="13.5" x14ac:dyDescent="0.25">
      <c r="A149" s="23">
        <v>38</v>
      </c>
      <c r="B149" s="23"/>
      <c r="C149" s="24" t="e">
        <f>IF(A149&gt;0,(VLOOKUP($A149,'[1]Engag Pre'!$A$10:$G$74,3,FALSE))," ")</f>
        <v>#N/A</v>
      </c>
      <c r="D149" s="25" t="str">
        <f>IF(B149&gt;0,(VLOOKUP($B149,'[1]Engag Min'!$A$10:$G$109,7,FALSE))," ")</f>
        <v xml:space="preserve"> </v>
      </c>
      <c r="E149" s="26" t="str">
        <f>IF(B149&gt;0,(VLOOKUP($B149,'[1]Engag Min'!$A$10:$G$109,3,FALSE))," ")</f>
        <v xml:space="preserve"> </v>
      </c>
      <c r="F149" s="27" t="str">
        <f>IF(B149&gt;0,(VLOOKUP($B149,'[1]Engag Min'!$A$10:$G$109,4,FALSE))," ")</f>
        <v xml:space="preserve"> </v>
      </c>
      <c r="G149" s="28" t="str">
        <f>IF(B149&gt;0,(VLOOKUP($B149,'[1]Engag Min'!$A$10:$G$109,5,FALSE))," ")</f>
        <v xml:space="preserve"> </v>
      </c>
      <c r="H149" s="29" t="str">
        <f>IF(B149&gt;0,(VLOOKUP($B149,'[1]Engag Min'!$A$10:$G$109,6,FALSE))," ")</f>
        <v xml:space="preserve"> </v>
      </c>
      <c r="I149" s="38"/>
      <c r="J149" s="29" t="str">
        <f>IF(B149&gt;0,(VLOOKUP($B149,'[1]Engag Min'!$A$10:$I$109,9,FALSE))," ")</f>
        <v xml:space="preserve"> </v>
      </c>
      <c r="K149" s="37" t="str">
        <f t="shared" si="10"/>
        <v xml:space="preserve"> </v>
      </c>
      <c r="L149" s="31" t="str">
        <f>IF(COUNTIF($G$10:$G149,G149)&lt;2,$G149," ")</f>
        <v xml:space="preserve"> </v>
      </c>
      <c r="M149" s="32">
        <f t="shared" si="11"/>
        <v>38</v>
      </c>
      <c r="N149" s="31" t="str">
        <f>IF(COUNTIF($G$10:$G149,G149)&lt;3,$G149," ")</f>
        <v xml:space="preserve"> </v>
      </c>
      <c r="O149" s="33">
        <f t="shared" si="12"/>
        <v>38</v>
      </c>
      <c r="P149" s="33" t="str">
        <f t="shared" si="13"/>
        <v/>
      </c>
      <c r="Q149" s="33">
        <f t="shared" si="14"/>
        <v>1000</v>
      </c>
    </row>
    <row r="150" spans="1:17" ht="13.5" x14ac:dyDescent="0.25">
      <c r="A150" s="23">
        <v>39</v>
      </c>
      <c r="B150" s="23"/>
      <c r="C150" s="24" t="e">
        <f>IF(A150&gt;0,(VLOOKUP($A150,'[1]Engag Pre'!$A$10:$G$74,3,FALSE))," ")</f>
        <v>#N/A</v>
      </c>
      <c r="D150" s="25" t="str">
        <f>IF(B150&gt;0,(VLOOKUP($B150,'[1]Engag Min'!$A$10:$G$109,7,FALSE))," ")</f>
        <v xml:space="preserve"> </v>
      </c>
      <c r="E150" s="26" t="str">
        <f>IF(B150&gt;0,(VLOOKUP($B150,'[1]Engag Min'!$A$10:$G$109,3,FALSE))," ")</f>
        <v xml:space="preserve"> </v>
      </c>
      <c r="F150" s="27" t="str">
        <f>IF(B150&gt;0,(VLOOKUP($B150,'[1]Engag Min'!$A$10:$G$109,4,FALSE))," ")</f>
        <v xml:space="preserve"> </v>
      </c>
      <c r="G150" s="28" t="str">
        <f>IF(B150&gt;0,(VLOOKUP($B150,'[1]Engag Min'!$A$10:$G$109,5,FALSE))," ")</f>
        <v xml:space="preserve"> </v>
      </c>
      <c r="H150" s="29" t="str">
        <f>IF(B150&gt;0,(VLOOKUP($B150,'[1]Engag Min'!$A$10:$G$109,6,FALSE))," ")</f>
        <v xml:space="preserve"> </v>
      </c>
      <c r="I150" s="38"/>
      <c r="J150" s="29" t="str">
        <f>IF(B150&gt;0,(VLOOKUP($B150,'[1]Engag Min'!$A$10:$I$109,9,FALSE))," ")</f>
        <v xml:space="preserve"> </v>
      </c>
      <c r="K150" s="37" t="str">
        <f t="shared" si="10"/>
        <v xml:space="preserve"> </v>
      </c>
      <c r="L150" s="31" t="str">
        <f>IF(COUNTIF($G$10:$G150,G150)&lt;2,$G150," ")</f>
        <v xml:space="preserve"> </v>
      </c>
      <c r="M150" s="32">
        <f t="shared" si="11"/>
        <v>39</v>
      </c>
      <c r="N150" s="31" t="str">
        <f>IF(COUNTIF($G$10:$G150,G150)&lt;3,$G150," ")</f>
        <v xml:space="preserve"> </v>
      </c>
      <c r="O150" s="33">
        <f t="shared" si="12"/>
        <v>39</v>
      </c>
      <c r="P150" s="33" t="str">
        <f t="shared" si="13"/>
        <v/>
      </c>
      <c r="Q150" s="33">
        <f t="shared" si="14"/>
        <v>1000</v>
      </c>
    </row>
    <row r="151" spans="1:17" ht="13.5" x14ac:dyDescent="0.25">
      <c r="A151" s="23">
        <v>40</v>
      </c>
      <c r="B151" s="23"/>
      <c r="C151" s="24" t="e">
        <f>IF(A151&gt;0,(VLOOKUP($A151,'[1]Engag Pre'!$A$10:$G$74,3,FALSE))," ")</f>
        <v>#N/A</v>
      </c>
      <c r="D151" s="25" t="str">
        <f>IF(B151&gt;0,(VLOOKUP($B151,'[1]Engag Min'!$A$10:$G$109,7,FALSE))," ")</f>
        <v xml:space="preserve"> </v>
      </c>
      <c r="E151" s="26" t="str">
        <f>IF(B151&gt;0,(VLOOKUP($B151,'[1]Engag Min'!$A$10:$G$109,3,FALSE))," ")</f>
        <v xml:space="preserve"> </v>
      </c>
      <c r="F151" s="27" t="str">
        <f>IF(B151&gt;0,(VLOOKUP($B151,'[1]Engag Min'!$A$10:$G$109,4,FALSE))," ")</f>
        <v xml:space="preserve"> </v>
      </c>
      <c r="G151" s="28" t="str">
        <f>IF(B151&gt;0,(VLOOKUP($B151,'[1]Engag Min'!$A$10:$G$109,5,FALSE))," ")</f>
        <v xml:space="preserve"> </v>
      </c>
      <c r="H151" s="29" t="str">
        <f>IF(B151&gt;0,(VLOOKUP($B151,'[1]Engag Min'!$A$10:$G$109,6,FALSE))," ")</f>
        <v xml:space="preserve"> </v>
      </c>
      <c r="I151" s="38"/>
      <c r="J151" s="29" t="str">
        <f>IF(B151&gt;0,(VLOOKUP($B151,'[1]Engag Min'!$A$10:$I$109,9,FALSE))," ")</f>
        <v xml:space="preserve"> </v>
      </c>
      <c r="K151" s="37" t="str">
        <f t="shared" si="10"/>
        <v xml:space="preserve"> </v>
      </c>
      <c r="L151" s="31" t="str">
        <f>IF(COUNTIF($G$10:$G151,G151)&lt;2,$G151," ")</f>
        <v xml:space="preserve"> </v>
      </c>
      <c r="M151" s="32">
        <f t="shared" si="11"/>
        <v>40</v>
      </c>
      <c r="N151" s="31" t="str">
        <f>IF(COUNTIF($G$10:$G151,G151)&lt;3,$G151," ")</f>
        <v xml:space="preserve"> </v>
      </c>
      <c r="O151" s="33">
        <f t="shared" si="12"/>
        <v>40</v>
      </c>
      <c r="P151" s="33" t="str">
        <f t="shared" si="13"/>
        <v/>
      </c>
      <c r="Q151" s="33">
        <f t="shared" si="14"/>
        <v>1000</v>
      </c>
    </row>
    <row r="152" spans="1:17" ht="13.5" x14ac:dyDescent="0.25">
      <c r="A152" s="23">
        <v>41</v>
      </c>
      <c r="B152" s="23"/>
      <c r="C152" s="24" t="e">
        <f>IF(A152&gt;0,(VLOOKUP($A152,'[1]Engag Pre'!$A$10:$G$74,3,FALSE))," ")</f>
        <v>#N/A</v>
      </c>
      <c r="D152" s="25" t="str">
        <f>IF(B152&gt;0,(VLOOKUP($B152,'[1]Engag Min'!$A$10:$G$109,7,FALSE))," ")</f>
        <v xml:space="preserve"> </v>
      </c>
      <c r="E152" s="26" t="str">
        <f>IF(B152&gt;0,(VLOOKUP($B152,'[1]Engag Min'!$A$10:$G$109,3,FALSE))," ")</f>
        <v xml:space="preserve"> </v>
      </c>
      <c r="F152" s="27" t="str">
        <f>IF(B152&gt;0,(VLOOKUP($B152,'[1]Engag Min'!$A$10:$G$109,4,FALSE))," ")</f>
        <v xml:space="preserve"> </v>
      </c>
      <c r="G152" s="28" t="str">
        <f>IF(B152&gt;0,(VLOOKUP($B152,'[1]Engag Min'!$A$10:$G$109,5,FALSE))," ")</f>
        <v xml:space="preserve"> </v>
      </c>
      <c r="H152" s="29" t="str">
        <f>IF(B152&gt;0,(VLOOKUP($B152,'[1]Engag Min'!$A$10:$G$109,6,FALSE))," ")</f>
        <v xml:space="preserve"> </v>
      </c>
      <c r="I152" s="38"/>
      <c r="J152" s="29" t="str">
        <f>IF(B152&gt;0,(VLOOKUP($B152,'[1]Engag Min'!$A$10:$I$109,9,FALSE))," ")</f>
        <v xml:space="preserve"> </v>
      </c>
      <c r="K152" s="37" t="str">
        <f t="shared" si="10"/>
        <v xml:space="preserve"> </v>
      </c>
      <c r="L152" s="31" t="str">
        <f>IF(COUNTIF($G$10:$G152,G152)&lt;2,$G152," ")</f>
        <v xml:space="preserve"> </v>
      </c>
      <c r="M152" s="32">
        <f t="shared" si="11"/>
        <v>41</v>
      </c>
      <c r="N152" s="31" t="str">
        <f>IF(COUNTIF($G$10:$G152,G152)&lt;3,$G152," ")</f>
        <v xml:space="preserve"> </v>
      </c>
      <c r="O152" s="33">
        <f t="shared" si="12"/>
        <v>41</v>
      </c>
      <c r="P152" s="33" t="str">
        <f t="shared" si="13"/>
        <v/>
      </c>
      <c r="Q152" s="33">
        <f t="shared" si="14"/>
        <v>1000</v>
      </c>
    </row>
    <row r="153" spans="1:17" ht="13.5" x14ac:dyDescent="0.25">
      <c r="A153" s="23">
        <v>42</v>
      </c>
      <c r="B153" s="23"/>
      <c r="C153" s="24" t="e">
        <f>IF(A153&gt;0,(VLOOKUP($A153,'[1]Engag Pre'!$A$10:$G$74,3,FALSE))," ")</f>
        <v>#N/A</v>
      </c>
      <c r="D153" s="25" t="str">
        <f>IF(B153&gt;0,(VLOOKUP($B153,'[1]Engag Min'!$A$10:$G$109,7,FALSE))," ")</f>
        <v xml:space="preserve"> </v>
      </c>
      <c r="E153" s="26" t="str">
        <f>IF(B153&gt;0,(VLOOKUP($B153,'[1]Engag Min'!$A$10:$G$109,3,FALSE))," ")</f>
        <v xml:space="preserve"> </v>
      </c>
      <c r="F153" s="27" t="str">
        <f>IF(B153&gt;0,(VLOOKUP($B153,'[1]Engag Min'!$A$10:$G$109,4,FALSE))," ")</f>
        <v xml:space="preserve"> </v>
      </c>
      <c r="G153" s="28" t="str">
        <f>IF(B153&gt;0,(VLOOKUP($B153,'[1]Engag Min'!$A$10:$G$109,5,FALSE))," ")</f>
        <v xml:space="preserve"> </v>
      </c>
      <c r="H153" s="29" t="str">
        <f>IF(B153&gt;0,(VLOOKUP($B153,'[1]Engag Min'!$A$10:$G$109,6,FALSE))," ")</f>
        <v xml:space="preserve"> </v>
      </c>
      <c r="I153" s="38"/>
      <c r="J153" s="29" t="str">
        <f>IF(B153&gt;0,(VLOOKUP($B153,'[1]Engag Min'!$A$10:$I$109,9,FALSE))," ")</f>
        <v xml:space="preserve"> </v>
      </c>
      <c r="K153" s="37" t="str">
        <f t="shared" si="10"/>
        <v xml:space="preserve"> </v>
      </c>
      <c r="L153" s="31" t="str">
        <f>IF(COUNTIF($G$10:$G153,G153)&lt;2,$G153," ")</f>
        <v xml:space="preserve"> </v>
      </c>
      <c r="M153" s="32">
        <f t="shared" si="11"/>
        <v>42</v>
      </c>
      <c r="N153" s="31" t="str">
        <f>IF(COUNTIF($G$10:$G153,G153)&lt;3,$G153," ")</f>
        <v xml:space="preserve"> </v>
      </c>
      <c r="O153" s="33">
        <f t="shared" si="12"/>
        <v>42</v>
      </c>
      <c r="P153" s="33" t="str">
        <f t="shared" si="13"/>
        <v/>
      </c>
      <c r="Q153" s="33">
        <f t="shared" si="14"/>
        <v>1000</v>
      </c>
    </row>
    <row r="154" spans="1:17" ht="13.5" x14ac:dyDescent="0.25">
      <c r="A154" s="23">
        <v>43</v>
      </c>
      <c r="B154" s="23"/>
      <c r="C154" s="24" t="e">
        <f>IF(A154&gt;0,(VLOOKUP($A154,'[1]Engag Pre'!$A$10:$G$74,3,FALSE))," ")</f>
        <v>#N/A</v>
      </c>
      <c r="D154" s="25" t="str">
        <f>IF(B154&gt;0,(VLOOKUP($B154,'[1]Engag Min'!$A$10:$G$109,7,FALSE))," ")</f>
        <v xml:space="preserve"> </v>
      </c>
      <c r="E154" s="26" t="str">
        <f>IF(B154&gt;0,(VLOOKUP($B154,'[1]Engag Min'!$A$10:$G$109,3,FALSE))," ")</f>
        <v xml:space="preserve"> </v>
      </c>
      <c r="F154" s="27" t="str">
        <f>IF(B154&gt;0,(VLOOKUP($B154,'[1]Engag Min'!$A$10:$G$109,4,FALSE))," ")</f>
        <v xml:space="preserve"> </v>
      </c>
      <c r="G154" s="28" t="str">
        <f>IF(B154&gt;0,(VLOOKUP($B154,'[1]Engag Min'!$A$10:$G$109,5,FALSE))," ")</f>
        <v xml:space="preserve"> </v>
      </c>
      <c r="H154" s="29" t="str">
        <f>IF(B154&gt;0,(VLOOKUP($B154,'[1]Engag Min'!$A$10:$G$109,6,FALSE))," ")</f>
        <v xml:space="preserve"> </v>
      </c>
      <c r="I154" s="38"/>
      <c r="J154" s="29" t="str">
        <f>IF(B154&gt;0,(VLOOKUP($B154,'[1]Engag Min'!$A$10:$I$109,9,FALSE))," ")</f>
        <v xml:space="preserve"> </v>
      </c>
      <c r="K154" s="37" t="str">
        <f t="shared" si="10"/>
        <v xml:space="preserve"> </v>
      </c>
      <c r="L154" s="31" t="str">
        <f>IF(COUNTIF($G$10:$G154,G154)&lt;2,$G154," ")</f>
        <v xml:space="preserve"> </v>
      </c>
      <c r="M154" s="32">
        <f t="shared" si="11"/>
        <v>43</v>
      </c>
      <c r="N154" s="31" t="str">
        <f>IF(COUNTIF($G$10:$G154,G154)&lt;3,$G154," ")</f>
        <v xml:space="preserve"> </v>
      </c>
      <c r="O154" s="33">
        <f t="shared" si="12"/>
        <v>43</v>
      </c>
      <c r="P154" s="33" t="str">
        <f t="shared" si="13"/>
        <v/>
      </c>
      <c r="Q154" s="33">
        <f t="shared" si="14"/>
        <v>1000</v>
      </c>
    </row>
    <row r="155" spans="1:17" ht="13.5" x14ac:dyDescent="0.25">
      <c r="A155" s="23">
        <v>44</v>
      </c>
      <c r="B155" s="23"/>
      <c r="C155" s="24" t="e">
        <f>IF(A155&gt;0,(VLOOKUP($A155,'[1]Engag Pre'!$A$10:$G$74,3,FALSE))," ")</f>
        <v>#N/A</v>
      </c>
      <c r="D155" s="25" t="str">
        <f>IF(B155&gt;0,(VLOOKUP($B155,'[1]Engag Min'!$A$10:$G$109,7,FALSE))," ")</f>
        <v xml:space="preserve"> </v>
      </c>
      <c r="E155" s="26" t="str">
        <f>IF(B155&gt;0,(VLOOKUP($B155,'[1]Engag Min'!$A$10:$G$109,3,FALSE))," ")</f>
        <v xml:space="preserve"> </v>
      </c>
      <c r="F155" s="27" t="str">
        <f>IF(B155&gt;0,(VLOOKUP($B155,'[1]Engag Min'!$A$10:$G$109,4,FALSE))," ")</f>
        <v xml:space="preserve"> </v>
      </c>
      <c r="G155" s="28" t="str">
        <f>IF(B155&gt;0,(VLOOKUP($B155,'[1]Engag Min'!$A$10:$G$109,5,FALSE))," ")</f>
        <v xml:space="preserve"> </v>
      </c>
      <c r="H155" s="29" t="str">
        <f>IF(B155&gt;0,(VLOOKUP($B155,'[1]Engag Min'!$A$10:$G$109,6,FALSE))," ")</f>
        <v xml:space="preserve"> </v>
      </c>
      <c r="I155" s="38"/>
      <c r="J155" s="29" t="str">
        <f>IF(B155&gt;0,(VLOOKUP($B155,'[1]Engag Min'!$A$10:$I$109,9,FALSE))," ")</f>
        <v xml:space="preserve"> </v>
      </c>
      <c r="K155" s="37" t="str">
        <f t="shared" si="10"/>
        <v xml:space="preserve"> </v>
      </c>
      <c r="L155" s="31" t="str">
        <f>IF(COUNTIF($G$10:$G155,G155)&lt;2,$G155," ")</f>
        <v xml:space="preserve"> </v>
      </c>
      <c r="M155" s="32">
        <f t="shared" si="11"/>
        <v>44</v>
      </c>
      <c r="N155" s="31" t="str">
        <f>IF(COUNTIF($G$10:$G155,G155)&lt;3,$G155," ")</f>
        <v xml:space="preserve"> </v>
      </c>
      <c r="O155" s="33">
        <f t="shared" si="12"/>
        <v>44</v>
      </c>
      <c r="P155" s="33" t="str">
        <f t="shared" si="13"/>
        <v/>
      </c>
      <c r="Q155" s="33">
        <f t="shared" si="14"/>
        <v>1000</v>
      </c>
    </row>
    <row r="156" spans="1:17" ht="13.5" x14ac:dyDescent="0.25">
      <c r="A156" s="23">
        <v>45</v>
      </c>
      <c r="B156" s="23"/>
      <c r="C156" s="24" t="e">
        <f>IF(A156&gt;0,(VLOOKUP($A156,'[1]Engag Pre'!$A$10:$G$74,3,FALSE))," ")</f>
        <v>#N/A</v>
      </c>
      <c r="D156" s="25" t="str">
        <f>IF(B156&gt;0,(VLOOKUP($B156,'[1]Engag Min'!$A$10:$G$109,7,FALSE))," ")</f>
        <v xml:space="preserve"> </v>
      </c>
      <c r="E156" s="26" t="str">
        <f>IF(B156&gt;0,(VLOOKUP($B156,'[1]Engag Min'!$A$10:$G$109,3,FALSE))," ")</f>
        <v xml:space="preserve"> </v>
      </c>
      <c r="F156" s="27" t="str">
        <f>IF(B156&gt;0,(VLOOKUP($B156,'[1]Engag Min'!$A$10:$G$109,4,FALSE))," ")</f>
        <v xml:space="preserve"> </v>
      </c>
      <c r="G156" s="28" t="str">
        <f>IF(B156&gt;0,(VLOOKUP($B156,'[1]Engag Min'!$A$10:$G$109,5,FALSE))," ")</f>
        <v xml:space="preserve"> </v>
      </c>
      <c r="H156" s="29" t="str">
        <f>IF(B156&gt;0,(VLOOKUP($B156,'[1]Engag Min'!$A$10:$G$109,6,FALSE))," ")</f>
        <v xml:space="preserve"> </v>
      </c>
      <c r="I156" s="38"/>
      <c r="J156" s="29" t="str">
        <f>IF(B156&gt;0,(VLOOKUP($B156,'[1]Engag Min'!$A$10:$I$109,9,FALSE))," ")</f>
        <v xml:space="preserve"> </v>
      </c>
      <c r="K156" s="37" t="str">
        <f t="shared" si="10"/>
        <v xml:space="preserve"> </v>
      </c>
      <c r="L156" s="31" t="str">
        <f>IF(COUNTIF($G$10:$G156,G156)&lt;2,$G156," ")</f>
        <v xml:space="preserve"> </v>
      </c>
      <c r="M156" s="32">
        <f t="shared" si="11"/>
        <v>45</v>
      </c>
      <c r="N156" s="31" t="str">
        <f>IF(COUNTIF($G$10:$G156,G156)&lt;3,$G156," ")</f>
        <v xml:space="preserve"> </v>
      </c>
      <c r="O156" s="33">
        <f t="shared" si="12"/>
        <v>45</v>
      </c>
      <c r="P156" s="33" t="str">
        <f t="shared" si="13"/>
        <v/>
      </c>
      <c r="Q156" s="33">
        <f t="shared" si="14"/>
        <v>1000</v>
      </c>
    </row>
    <row r="157" spans="1:17" ht="13.5" x14ac:dyDescent="0.25">
      <c r="A157" s="23">
        <v>46</v>
      </c>
      <c r="B157" s="23"/>
      <c r="C157" s="24" t="e">
        <f>IF(A157&gt;0,(VLOOKUP($A157,'[1]Engag Pre'!$A$10:$G$74,3,FALSE))," ")</f>
        <v>#N/A</v>
      </c>
      <c r="D157" s="25" t="str">
        <f>IF(B157&gt;0,(VLOOKUP($B157,'[1]Engag Min'!$A$10:$G$109,7,FALSE))," ")</f>
        <v xml:space="preserve"> </v>
      </c>
      <c r="E157" s="26" t="str">
        <f>IF(B157&gt;0,(VLOOKUP($B157,'[1]Engag Min'!$A$10:$G$109,3,FALSE))," ")</f>
        <v xml:space="preserve"> </v>
      </c>
      <c r="F157" s="27" t="str">
        <f>IF(B157&gt;0,(VLOOKUP($B157,'[1]Engag Min'!$A$10:$G$109,4,FALSE))," ")</f>
        <v xml:space="preserve"> </v>
      </c>
      <c r="G157" s="28" t="str">
        <f>IF(B157&gt;0,(VLOOKUP($B157,'[1]Engag Min'!$A$10:$G$109,5,FALSE))," ")</f>
        <v xml:space="preserve"> </v>
      </c>
      <c r="H157" s="29" t="str">
        <f>IF(B157&gt;0,(VLOOKUP($B157,'[1]Engag Min'!$A$10:$G$109,6,FALSE))," ")</f>
        <v xml:space="preserve"> </v>
      </c>
      <c r="I157" s="38"/>
      <c r="J157" s="29" t="str">
        <f>IF(B157&gt;0,(VLOOKUP($B157,'[1]Engag Min'!$A$10:$I$109,9,FALSE))," ")</f>
        <v xml:space="preserve"> </v>
      </c>
      <c r="K157" s="37" t="str">
        <f t="shared" si="10"/>
        <v xml:space="preserve"> </v>
      </c>
      <c r="L157" s="31" t="str">
        <f>IF(COUNTIF($G$10:$G157,G157)&lt;2,$G157," ")</f>
        <v xml:space="preserve"> </v>
      </c>
      <c r="M157" s="32">
        <f t="shared" si="11"/>
        <v>46</v>
      </c>
      <c r="N157" s="31" t="str">
        <f>IF(COUNTIF($G$10:$G157,G157)&lt;3,$G157," ")</f>
        <v xml:space="preserve"> </v>
      </c>
      <c r="O157" s="33">
        <f t="shared" si="12"/>
        <v>46</v>
      </c>
      <c r="P157" s="33" t="str">
        <f t="shared" si="13"/>
        <v/>
      </c>
      <c r="Q157" s="33">
        <f t="shared" si="14"/>
        <v>1000</v>
      </c>
    </row>
    <row r="158" spans="1:17" ht="13.5" x14ac:dyDescent="0.25">
      <c r="A158" s="23">
        <v>47</v>
      </c>
      <c r="B158" s="23"/>
      <c r="C158" s="24" t="e">
        <f>IF(A158&gt;0,(VLOOKUP($A158,'[1]Engag Pre'!$A$10:$G$74,3,FALSE))," ")</f>
        <v>#N/A</v>
      </c>
      <c r="D158" s="25" t="str">
        <f>IF(B158&gt;0,(VLOOKUP($B158,'[1]Engag Min'!$A$10:$G$109,7,FALSE))," ")</f>
        <v xml:space="preserve"> </v>
      </c>
      <c r="E158" s="26" t="str">
        <f>IF(B158&gt;0,(VLOOKUP($B158,'[1]Engag Min'!$A$10:$G$109,3,FALSE))," ")</f>
        <v xml:space="preserve"> </v>
      </c>
      <c r="F158" s="27" t="str">
        <f>IF(B158&gt;0,(VLOOKUP($B158,'[1]Engag Min'!$A$10:$G$109,4,FALSE))," ")</f>
        <v xml:space="preserve"> </v>
      </c>
      <c r="G158" s="28" t="str">
        <f>IF(B158&gt;0,(VLOOKUP($B158,'[1]Engag Min'!$A$10:$G$109,5,FALSE))," ")</f>
        <v xml:space="preserve"> </v>
      </c>
      <c r="H158" s="29" t="str">
        <f>IF(B158&gt;0,(VLOOKUP($B158,'[1]Engag Min'!$A$10:$G$109,6,FALSE))," ")</f>
        <v xml:space="preserve"> </v>
      </c>
      <c r="I158" s="38"/>
      <c r="J158" s="29" t="str">
        <f>IF(B158&gt;0,(VLOOKUP($B158,'[1]Engag Min'!$A$10:$I$109,9,FALSE))," ")</f>
        <v xml:space="preserve"> </v>
      </c>
      <c r="K158" s="37" t="str">
        <f t="shared" si="10"/>
        <v xml:space="preserve"> </v>
      </c>
      <c r="L158" s="31" t="str">
        <f>IF(COUNTIF($G$10:$G158,G158)&lt;2,$G158," ")</f>
        <v xml:space="preserve"> </v>
      </c>
      <c r="M158" s="32">
        <f t="shared" si="11"/>
        <v>47</v>
      </c>
      <c r="N158" s="31" t="str">
        <f>IF(COUNTIF($G$10:$G158,G158)&lt;3,$G158," ")</f>
        <v xml:space="preserve"> </v>
      </c>
      <c r="O158" s="33">
        <f t="shared" si="12"/>
        <v>47</v>
      </c>
      <c r="P158" s="33" t="str">
        <f t="shared" si="13"/>
        <v/>
      </c>
      <c r="Q158" s="33">
        <f t="shared" si="14"/>
        <v>1000</v>
      </c>
    </row>
    <row r="159" spans="1:17" ht="13.5" x14ac:dyDescent="0.25">
      <c r="A159" s="23">
        <v>48</v>
      </c>
      <c r="B159" s="23"/>
      <c r="C159" s="24" t="e">
        <f>IF(A159&gt;0,(VLOOKUP($A159,'[1]Engag Pre'!$A$10:$G$74,3,FALSE))," ")</f>
        <v>#N/A</v>
      </c>
      <c r="D159" s="25" t="str">
        <f>IF(B159&gt;0,(VLOOKUP($B159,'[1]Engag Min'!$A$10:$G$109,7,FALSE))," ")</f>
        <v xml:space="preserve"> </v>
      </c>
      <c r="E159" s="26" t="str">
        <f>IF(B159&gt;0,(VLOOKUP($B159,'[1]Engag Min'!$A$10:$G$109,3,FALSE))," ")</f>
        <v xml:space="preserve"> </v>
      </c>
      <c r="F159" s="27" t="str">
        <f>IF(B159&gt;0,(VLOOKUP($B159,'[1]Engag Min'!$A$10:$G$109,4,FALSE))," ")</f>
        <v xml:space="preserve"> </v>
      </c>
      <c r="G159" s="28" t="str">
        <f>IF(B159&gt;0,(VLOOKUP($B159,'[1]Engag Min'!$A$10:$G$109,5,FALSE))," ")</f>
        <v xml:space="preserve"> </v>
      </c>
      <c r="H159" s="29" t="str">
        <f>IF(B159&gt;0,(VLOOKUP($B159,'[1]Engag Min'!$A$10:$G$109,6,FALSE))," ")</f>
        <v xml:space="preserve"> </v>
      </c>
      <c r="I159" s="38"/>
      <c r="J159" s="29" t="str">
        <f>IF(B159&gt;0,(VLOOKUP($B159,'[1]Engag Min'!$A$10:$I$109,9,FALSE))," ")</f>
        <v xml:space="preserve"> </v>
      </c>
      <c r="K159" s="37" t="str">
        <f t="shared" si="10"/>
        <v xml:space="preserve"> </v>
      </c>
      <c r="L159" s="31" t="str">
        <f>IF(COUNTIF($G$10:$G159,G159)&lt;2,$G159," ")</f>
        <v xml:space="preserve"> </v>
      </c>
      <c r="M159" s="32">
        <f t="shared" si="11"/>
        <v>48</v>
      </c>
      <c r="N159" s="31" t="str">
        <f>IF(COUNTIF($G$10:$G159,G159)&lt;3,$G159," ")</f>
        <v xml:space="preserve"> </v>
      </c>
      <c r="O159" s="33">
        <f t="shared" si="12"/>
        <v>48</v>
      </c>
      <c r="P159" s="33" t="str">
        <f t="shared" si="13"/>
        <v/>
      </c>
      <c r="Q159" s="33">
        <f t="shared" si="14"/>
        <v>1000</v>
      </c>
    </row>
    <row r="160" spans="1:17" ht="13.5" x14ac:dyDescent="0.25">
      <c r="A160" s="23">
        <v>49</v>
      </c>
      <c r="B160" s="23"/>
      <c r="C160" s="24" t="e">
        <f>IF(A160&gt;0,(VLOOKUP($A160,'[1]Engag Pre'!$A$10:$G$74,3,FALSE))," ")</f>
        <v>#N/A</v>
      </c>
      <c r="D160" s="25" t="str">
        <f>IF(B160&gt;0,(VLOOKUP($B160,'[1]Engag Min'!$A$10:$G$109,7,FALSE))," ")</f>
        <v xml:space="preserve"> </v>
      </c>
      <c r="E160" s="26" t="str">
        <f>IF(B160&gt;0,(VLOOKUP($B160,'[1]Engag Min'!$A$10:$G$109,3,FALSE))," ")</f>
        <v xml:space="preserve"> </v>
      </c>
      <c r="F160" s="27" t="str">
        <f>IF(B160&gt;0,(VLOOKUP($B160,'[1]Engag Min'!$A$10:$G$109,4,FALSE))," ")</f>
        <v xml:space="preserve"> </v>
      </c>
      <c r="G160" s="28" t="str">
        <f>IF(B160&gt;0,(VLOOKUP($B160,'[1]Engag Min'!$A$10:$G$109,5,FALSE))," ")</f>
        <v xml:space="preserve"> </v>
      </c>
      <c r="H160" s="29" t="str">
        <f>IF(B160&gt;0,(VLOOKUP($B160,'[1]Engag Min'!$A$10:$G$109,6,FALSE))," ")</f>
        <v xml:space="preserve"> </v>
      </c>
      <c r="I160" s="38"/>
      <c r="J160" s="29" t="str">
        <f>IF(B160&gt;0,(VLOOKUP($B160,'[1]Engag Min'!$A$10:$I$109,9,FALSE))," ")</f>
        <v xml:space="preserve"> </v>
      </c>
      <c r="K160" s="37" t="str">
        <f t="shared" si="10"/>
        <v xml:space="preserve"> </v>
      </c>
      <c r="L160" s="31" t="str">
        <f>IF(COUNTIF($G$10:$G160,G160)&lt;2,$G160," ")</f>
        <v xml:space="preserve"> </v>
      </c>
      <c r="M160" s="32">
        <f t="shared" si="11"/>
        <v>49</v>
      </c>
      <c r="N160" s="31" t="str">
        <f>IF(COUNTIF($G$10:$G160,G160)&lt;3,$G160," ")</f>
        <v xml:space="preserve"> </v>
      </c>
      <c r="O160" s="33">
        <f t="shared" si="12"/>
        <v>49</v>
      </c>
      <c r="P160" s="33" t="str">
        <f t="shared" si="13"/>
        <v/>
      </c>
      <c r="Q160" s="33">
        <f t="shared" si="14"/>
        <v>1000</v>
      </c>
    </row>
    <row r="161" spans="1:17" ht="13.5" x14ac:dyDescent="0.25">
      <c r="A161" s="23">
        <v>50</v>
      </c>
      <c r="B161" s="23"/>
      <c r="C161" s="24" t="e">
        <f>IF(A161&gt;0,(VLOOKUP($A161,'[1]Engag Pre'!$A$10:$G$74,3,FALSE))," ")</f>
        <v>#N/A</v>
      </c>
      <c r="D161" s="25" t="str">
        <f>IF(B161&gt;0,(VLOOKUP($B161,'[1]Engag Min'!$A$10:$G$109,7,FALSE))," ")</f>
        <v xml:space="preserve"> </v>
      </c>
      <c r="E161" s="26" t="str">
        <f>IF(B161&gt;0,(VLOOKUP($B161,'[1]Engag Min'!$A$10:$G$109,3,FALSE))," ")</f>
        <v xml:space="preserve"> </v>
      </c>
      <c r="F161" s="27" t="str">
        <f>IF(B161&gt;0,(VLOOKUP($B161,'[1]Engag Min'!$A$10:$G$109,4,FALSE))," ")</f>
        <v xml:space="preserve"> </v>
      </c>
      <c r="G161" s="28" t="str">
        <f>IF(B161&gt;0,(VLOOKUP($B161,'[1]Engag Min'!$A$10:$G$109,5,FALSE))," ")</f>
        <v xml:space="preserve"> </v>
      </c>
      <c r="H161" s="29" t="str">
        <f>IF(B161&gt;0,(VLOOKUP($B161,'[1]Engag Min'!$A$10:$G$109,6,FALSE))," ")</f>
        <v xml:space="preserve"> </v>
      </c>
      <c r="I161" s="38"/>
      <c r="J161" s="29" t="str">
        <f>IF(B161&gt;0,(VLOOKUP($B161,'[1]Engag Min'!$A$10:$I$109,9,FALSE))," ")</f>
        <v xml:space="preserve"> </v>
      </c>
      <c r="K161" s="37" t="str">
        <f t="shared" si="10"/>
        <v xml:space="preserve"> </v>
      </c>
      <c r="L161" s="31" t="str">
        <f>IF(COUNTIF($G$10:$G161,G161)&lt;2,$G161," ")</f>
        <v xml:space="preserve"> </v>
      </c>
      <c r="M161" s="32">
        <f t="shared" si="11"/>
        <v>50</v>
      </c>
      <c r="N161" s="31" t="str">
        <f>IF(COUNTIF($G$10:$G161,G161)&lt;3,$G161," ")</f>
        <v xml:space="preserve"> </v>
      </c>
      <c r="O161" s="33">
        <f t="shared" si="12"/>
        <v>50</v>
      </c>
      <c r="P161" s="33" t="str">
        <f t="shared" si="13"/>
        <v/>
      </c>
      <c r="Q161" s="33">
        <f t="shared" si="14"/>
        <v>1000</v>
      </c>
    </row>
    <row r="162" spans="1:17" ht="13.5" x14ac:dyDescent="0.25">
      <c r="A162" s="23">
        <v>51</v>
      </c>
      <c r="B162" s="23"/>
      <c r="C162" s="24" t="e">
        <f>IF(A162&gt;0,(VLOOKUP($A162,'[1]Engag Pre'!$A$10:$G$74,3,FALSE))," ")</f>
        <v>#N/A</v>
      </c>
      <c r="D162" s="25" t="str">
        <f>IF(B162&gt;0,(VLOOKUP($B162,'[1]Engag Min'!$A$10:$G$109,7,FALSE))," ")</f>
        <v xml:space="preserve"> </v>
      </c>
      <c r="E162" s="26" t="str">
        <f>IF(B162&gt;0,(VLOOKUP($B162,'[1]Engag Min'!$A$10:$G$109,3,FALSE))," ")</f>
        <v xml:space="preserve"> </v>
      </c>
      <c r="F162" s="27" t="str">
        <f>IF(B162&gt;0,(VLOOKUP($B162,'[1]Engag Min'!$A$10:$G$109,4,FALSE))," ")</f>
        <v xml:space="preserve"> </v>
      </c>
      <c r="G162" s="28" t="str">
        <f>IF(B162&gt;0,(VLOOKUP($B162,'[1]Engag Min'!$A$10:$G$109,5,FALSE))," ")</f>
        <v xml:space="preserve"> </v>
      </c>
      <c r="H162" s="29" t="str">
        <f>IF(B162&gt;0,(VLOOKUP($B162,'[1]Engag Min'!$A$10:$G$109,6,FALSE))," ")</f>
        <v xml:space="preserve"> </v>
      </c>
      <c r="I162" s="38"/>
      <c r="J162" s="29" t="str">
        <f>IF(B162&gt;0,(VLOOKUP($B162,'[1]Engag Min'!$A$10:$I$109,9,FALSE))," ")</f>
        <v xml:space="preserve"> </v>
      </c>
      <c r="K162" s="37" t="str">
        <f t="shared" si="10"/>
        <v xml:space="preserve"> </v>
      </c>
      <c r="L162" s="31" t="str">
        <f>IF(COUNTIF($G$10:$G162,G162)&lt;2,$G162," ")</f>
        <v xml:space="preserve"> </v>
      </c>
      <c r="M162" s="32">
        <f t="shared" si="11"/>
        <v>51</v>
      </c>
      <c r="N162" s="31" t="str">
        <f>IF(COUNTIF($G$10:$G162,G162)&lt;3,$G162," ")</f>
        <v xml:space="preserve"> </v>
      </c>
      <c r="O162" s="33">
        <f t="shared" si="12"/>
        <v>51</v>
      </c>
      <c r="P162" s="33" t="str">
        <f t="shared" si="13"/>
        <v/>
      </c>
      <c r="Q162" s="33">
        <f t="shared" si="14"/>
        <v>1000</v>
      </c>
    </row>
    <row r="163" spans="1:17" ht="13.5" x14ac:dyDescent="0.25">
      <c r="A163" s="23">
        <v>52</v>
      </c>
      <c r="B163" s="23"/>
      <c r="C163" s="24" t="e">
        <f>IF(A163&gt;0,(VLOOKUP($A163,'[1]Engag Pre'!$A$10:$G$74,3,FALSE))," ")</f>
        <v>#N/A</v>
      </c>
      <c r="D163" s="25" t="str">
        <f>IF(B163&gt;0,(VLOOKUP($B163,'[1]Engag Min'!$A$10:$G$109,7,FALSE))," ")</f>
        <v xml:space="preserve"> </v>
      </c>
      <c r="E163" s="26" t="str">
        <f>IF(B163&gt;0,(VLOOKUP($B163,'[1]Engag Min'!$A$10:$G$109,3,FALSE))," ")</f>
        <v xml:space="preserve"> </v>
      </c>
      <c r="F163" s="27" t="str">
        <f>IF(B163&gt;0,(VLOOKUP($B163,'[1]Engag Min'!$A$10:$G$109,4,FALSE))," ")</f>
        <v xml:space="preserve"> </v>
      </c>
      <c r="G163" s="28" t="str">
        <f>IF(B163&gt;0,(VLOOKUP($B163,'[1]Engag Min'!$A$10:$G$109,5,FALSE))," ")</f>
        <v xml:space="preserve"> </v>
      </c>
      <c r="H163" s="29" t="str">
        <f>IF(B163&gt;0,(VLOOKUP($B163,'[1]Engag Min'!$A$10:$G$109,6,FALSE))," ")</f>
        <v xml:space="preserve"> </v>
      </c>
      <c r="I163" s="38"/>
      <c r="J163" s="29" t="str">
        <f>IF(B163&gt;0,(VLOOKUP($B163,'[1]Engag Min'!$A$10:$I$109,9,FALSE))," ")</f>
        <v xml:space="preserve"> </v>
      </c>
      <c r="K163" s="37" t="str">
        <f t="shared" si="10"/>
        <v xml:space="preserve"> </v>
      </c>
      <c r="L163" s="31" t="str">
        <f>IF(COUNTIF($G$10:$G163,G163)&lt;2,$G163," ")</f>
        <v xml:space="preserve"> </v>
      </c>
      <c r="M163" s="32">
        <f t="shared" si="11"/>
        <v>52</v>
      </c>
      <c r="N163" s="31" t="str">
        <f>IF(COUNTIF($G$10:$G163,G163)&lt;3,$G163," ")</f>
        <v xml:space="preserve"> </v>
      </c>
      <c r="O163" s="33">
        <f t="shared" si="12"/>
        <v>52</v>
      </c>
      <c r="P163" s="33" t="str">
        <f t="shared" si="13"/>
        <v/>
      </c>
      <c r="Q163" s="33">
        <f t="shared" si="14"/>
        <v>1000</v>
      </c>
    </row>
    <row r="164" spans="1:17" ht="13.5" x14ac:dyDescent="0.25">
      <c r="A164" s="23">
        <v>53</v>
      </c>
      <c r="B164" s="23"/>
      <c r="C164" s="24" t="e">
        <f>IF(A164&gt;0,(VLOOKUP($A164,'[1]Engag Pre'!$A$10:$G$74,3,FALSE))," ")</f>
        <v>#N/A</v>
      </c>
      <c r="D164" s="25" t="str">
        <f>IF(B164&gt;0,(VLOOKUP($B164,'[1]Engag Min'!$A$10:$G$109,7,FALSE))," ")</f>
        <v xml:space="preserve"> </v>
      </c>
      <c r="E164" s="26" t="str">
        <f>IF(B164&gt;0,(VLOOKUP($B164,'[1]Engag Min'!$A$10:$G$109,3,FALSE))," ")</f>
        <v xml:space="preserve"> </v>
      </c>
      <c r="F164" s="27" t="str">
        <f>IF(B164&gt;0,(VLOOKUP($B164,'[1]Engag Min'!$A$10:$G$109,4,FALSE))," ")</f>
        <v xml:space="preserve"> </v>
      </c>
      <c r="G164" s="28" t="str">
        <f>IF(B164&gt;0,(VLOOKUP($B164,'[1]Engag Min'!$A$10:$G$109,5,FALSE))," ")</f>
        <v xml:space="preserve"> </v>
      </c>
      <c r="H164" s="29" t="str">
        <f>IF(B164&gt;0,(VLOOKUP($B164,'[1]Engag Min'!$A$10:$G$109,6,FALSE))," ")</f>
        <v xml:space="preserve"> </v>
      </c>
      <c r="I164" s="38"/>
      <c r="J164" s="29" t="str">
        <f>IF(B164&gt;0,(VLOOKUP($B164,'[1]Engag Min'!$A$10:$I$109,9,FALSE))," ")</f>
        <v xml:space="preserve"> </v>
      </c>
      <c r="K164" s="37" t="str">
        <f t="shared" si="10"/>
        <v xml:space="preserve"> </v>
      </c>
      <c r="L164" s="31" t="str">
        <f>IF(COUNTIF($G$10:$G164,G164)&lt;2,$G164," ")</f>
        <v xml:space="preserve"> </v>
      </c>
      <c r="M164" s="32">
        <f t="shared" si="11"/>
        <v>53</v>
      </c>
      <c r="N164" s="31" t="str">
        <f>IF(COUNTIF($G$10:$G164,G164)&lt;3,$G164," ")</f>
        <v xml:space="preserve"> </v>
      </c>
      <c r="O164" s="33">
        <f t="shared" si="12"/>
        <v>53</v>
      </c>
      <c r="P164" s="33" t="str">
        <f t="shared" si="13"/>
        <v/>
      </c>
      <c r="Q164" s="33">
        <f t="shared" si="14"/>
        <v>1000</v>
      </c>
    </row>
    <row r="165" spans="1:17" ht="13.5" x14ac:dyDescent="0.25">
      <c r="A165" s="23">
        <v>54</v>
      </c>
      <c r="B165" s="23"/>
      <c r="C165" s="24" t="e">
        <f>IF(A165&gt;0,(VLOOKUP($A165,'[1]Engag Pre'!$A$10:$G$74,3,FALSE))," ")</f>
        <v>#N/A</v>
      </c>
      <c r="D165" s="25" t="str">
        <f>IF(B165&gt;0,(VLOOKUP($B165,'[1]Engag Min'!$A$10:$G$109,7,FALSE))," ")</f>
        <v xml:space="preserve"> </v>
      </c>
      <c r="E165" s="26" t="str">
        <f>IF(B165&gt;0,(VLOOKUP($B165,'[1]Engag Min'!$A$10:$G$109,3,FALSE))," ")</f>
        <v xml:space="preserve"> </v>
      </c>
      <c r="F165" s="27" t="str">
        <f>IF(B165&gt;0,(VLOOKUP($B165,'[1]Engag Min'!$A$10:$G$109,4,FALSE))," ")</f>
        <v xml:space="preserve"> </v>
      </c>
      <c r="G165" s="28" t="str">
        <f>IF(B165&gt;0,(VLOOKUP($B165,'[1]Engag Min'!$A$10:$G$109,5,FALSE))," ")</f>
        <v xml:space="preserve"> </v>
      </c>
      <c r="H165" s="29" t="str">
        <f>IF(B165&gt;0,(VLOOKUP($B165,'[1]Engag Min'!$A$10:$G$109,6,FALSE))," ")</f>
        <v xml:space="preserve"> </v>
      </c>
      <c r="I165" s="38"/>
      <c r="J165" s="29" t="str">
        <f>IF(B165&gt;0,(VLOOKUP($B165,'[1]Engag Min'!$A$10:$I$109,9,FALSE))," ")</f>
        <v xml:space="preserve"> </v>
      </c>
      <c r="K165" s="37" t="str">
        <f t="shared" si="10"/>
        <v xml:space="preserve"> </v>
      </c>
      <c r="L165" s="31" t="str">
        <f>IF(COUNTIF($G$10:$G165,G165)&lt;2,$G165," ")</f>
        <v xml:space="preserve"> </v>
      </c>
      <c r="M165" s="32">
        <f t="shared" si="11"/>
        <v>54</v>
      </c>
      <c r="N165" s="31" t="str">
        <f>IF(COUNTIF($G$10:$G165,G165)&lt;3,$G165," ")</f>
        <v xml:space="preserve"> </v>
      </c>
      <c r="O165" s="33">
        <f t="shared" si="12"/>
        <v>54</v>
      </c>
      <c r="P165" s="33" t="str">
        <f t="shared" si="13"/>
        <v/>
      </c>
      <c r="Q165" s="33">
        <f t="shared" si="14"/>
        <v>1000</v>
      </c>
    </row>
    <row r="166" spans="1:17" ht="13.5" x14ac:dyDescent="0.25">
      <c r="A166" s="23">
        <v>55</v>
      </c>
      <c r="B166" s="23"/>
      <c r="C166" s="24" t="e">
        <f>IF(A166&gt;0,(VLOOKUP($A166,'[1]Engag Pre'!$A$10:$G$74,3,FALSE))," ")</f>
        <v>#N/A</v>
      </c>
      <c r="D166" s="25" t="str">
        <f>IF(B166&gt;0,(VLOOKUP($B166,'[1]Engag Min'!$A$10:$G$109,7,FALSE))," ")</f>
        <v xml:space="preserve"> </v>
      </c>
      <c r="E166" s="26" t="str">
        <f>IF(B166&gt;0,(VLOOKUP($B166,'[1]Engag Min'!$A$10:$G$109,3,FALSE))," ")</f>
        <v xml:space="preserve"> </v>
      </c>
      <c r="F166" s="27" t="str">
        <f>IF(B166&gt;0,(VLOOKUP($B166,'[1]Engag Min'!$A$10:$G$109,4,FALSE))," ")</f>
        <v xml:space="preserve"> </v>
      </c>
      <c r="G166" s="28" t="str">
        <f>IF(B166&gt;0,(VLOOKUP($B166,'[1]Engag Min'!$A$10:$G$109,5,FALSE))," ")</f>
        <v xml:space="preserve"> </v>
      </c>
      <c r="H166" s="29" t="str">
        <f>IF(B166&gt;0,(VLOOKUP($B166,'[1]Engag Min'!$A$10:$G$109,6,FALSE))," ")</f>
        <v xml:space="preserve"> </v>
      </c>
      <c r="I166" s="38"/>
      <c r="J166" s="29" t="str">
        <f>IF(B166&gt;0,(VLOOKUP($B166,'[1]Engag Min'!$A$10:$I$109,9,FALSE))," ")</f>
        <v xml:space="preserve"> </v>
      </c>
      <c r="K166" s="37" t="str">
        <f t="shared" si="10"/>
        <v xml:space="preserve"> </v>
      </c>
      <c r="L166" s="31" t="str">
        <f>IF(COUNTIF($G$10:$G166,G166)&lt;2,$G166," ")</f>
        <v xml:space="preserve"> </v>
      </c>
      <c r="M166" s="32">
        <f t="shared" si="11"/>
        <v>55</v>
      </c>
      <c r="N166" s="31" t="str">
        <f>IF(COUNTIF($G$10:$G166,G166)&lt;3,$G166," ")</f>
        <v xml:space="preserve"> </v>
      </c>
      <c r="O166" s="33">
        <f t="shared" si="12"/>
        <v>55</v>
      </c>
      <c r="P166" s="33" t="str">
        <f t="shared" si="13"/>
        <v/>
      </c>
      <c r="Q166" s="33">
        <f t="shared" si="14"/>
        <v>1000</v>
      </c>
    </row>
    <row r="167" spans="1:17" ht="13.5" x14ac:dyDescent="0.25">
      <c r="A167" s="23">
        <v>56</v>
      </c>
      <c r="B167" s="23"/>
      <c r="C167" s="24" t="e">
        <f>IF(A167&gt;0,(VLOOKUP($A167,'[1]Engag Pre'!$A$10:$G$74,3,FALSE))," ")</f>
        <v>#N/A</v>
      </c>
      <c r="D167" s="25" t="str">
        <f>IF(B167&gt;0,(VLOOKUP($B167,'[1]Engag Min'!$A$10:$G$109,7,FALSE))," ")</f>
        <v xml:space="preserve"> </v>
      </c>
      <c r="E167" s="26" t="str">
        <f>IF(B167&gt;0,(VLOOKUP($B167,'[1]Engag Min'!$A$10:$G$109,3,FALSE))," ")</f>
        <v xml:space="preserve"> </v>
      </c>
      <c r="F167" s="27" t="str">
        <f>IF(B167&gt;0,(VLOOKUP($B167,'[1]Engag Min'!$A$10:$G$109,4,FALSE))," ")</f>
        <v xml:space="preserve"> </v>
      </c>
      <c r="G167" s="28" t="str">
        <f>IF(B167&gt;0,(VLOOKUP($B167,'[1]Engag Min'!$A$10:$G$109,5,FALSE))," ")</f>
        <v xml:space="preserve"> </v>
      </c>
      <c r="H167" s="29" t="str">
        <f>IF(B167&gt;0,(VLOOKUP($B167,'[1]Engag Min'!$A$10:$G$109,6,FALSE))," ")</f>
        <v xml:space="preserve"> </v>
      </c>
      <c r="I167" s="38"/>
      <c r="J167" s="29" t="str">
        <f>IF(B167&gt;0,(VLOOKUP($B167,'[1]Engag Min'!$A$10:$I$109,9,FALSE))," ")</f>
        <v xml:space="preserve"> </v>
      </c>
      <c r="K167" s="37" t="str">
        <f t="shared" si="10"/>
        <v xml:space="preserve"> </v>
      </c>
      <c r="L167" s="31" t="str">
        <f>IF(COUNTIF($G$10:$G167,G167)&lt;2,$G167," ")</f>
        <v xml:space="preserve"> </v>
      </c>
      <c r="M167" s="32">
        <f t="shared" si="11"/>
        <v>56</v>
      </c>
      <c r="N167" s="31" t="str">
        <f>IF(COUNTIF($G$10:$G167,G167)&lt;3,$G167," ")</f>
        <v xml:space="preserve"> </v>
      </c>
      <c r="O167" s="33">
        <f t="shared" si="12"/>
        <v>56</v>
      </c>
      <c r="P167" s="33" t="str">
        <f t="shared" si="13"/>
        <v/>
      </c>
      <c r="Q167" s="33">
        <f t="shared" si="14"/>
        <v>1000</v>
      </c>
    </row>
    <row r="168" spans="1:17" ht="13.5" x14ac:dyDescent="0.25">
      <c r="A168" s="23">
        <v>57</v>
      </c>
      <c r="B168" s="23"/>
      <c r="C168" s="24" t="e">
        <f>IF(A168&gt;0,(VLOOKUP($A168,'[1]Engag Pre'!$A$10:$G$74,3,FALSE))," ")</f>
        <v>#N/A</v>
      </c>
      <c r="D168" s="25" t="str">
        <f>IF(B168&gt;0,(VLOOKUP($B168,'[1]Engag Min'!$A$10:$G$109,7,FALSE))," ")</f>
        <v xml:space="preserve"> </v>
      </c>
      <c r="E168" s="26" t="str">
        <f>IF(B168&gt;0,(VLOOKUP($B168,'[1]Engag Min'!$A$10:$G$109,3,FALSE))," ")</f>
        <v xml:space="preserve"> </v>
      </c>
      <c r="F168" s="27" t="str">
        <f>IF(B168&gt;0,(VLOOKUP($B168,'[1]Engag Min'!$A$10:$G$109,4,FALSE))," ")</f>
        <v xml:space="preserve"> </v>
      </c>
      <c r="G168" s="28" t="str">
        <f>IF(B168&gt;0,(VLOOKUP($B168,'[1]Engag Min'!$A$10:$G$109,5,FALSE))," ")</f>
        <v xml:space="preserve"> </v>
      </c>
      <c r="H168" s="29" t="str">
        <f>IF(B168&gt;0,(VLOOKUP($B168,'[1]Engag Min'!$A$10:$G$109,6,FALSE))," ")</f>
        <v xml:space="preserve"> </v>
      </c>
      <c r="I168" s="38"/>
      <c r="J168" s="29" t="str">
        <f>IF(B168&gt;0,(VLOOKUP($B168,'[1]Engag Min'!$A$10:$I$109,9,FALSE))," ")</f>
        <v xml:space="preserve"> </v>
      </c>
      <c r="K168" s="37" t="str">
        <f t="shared" si="10"/>
        <v xml:space="preserve"> </v>
      </c>
      <c r="L168" s="31" t="str">
        <f>IF(COUNTIF($G$10:$G168,G168)&lt;2,$G168," ")</f>
        <v xml:space="preserve"> </v>
      </c>
      <c r="M168" s="32">
        <f t="shared" si="11"/>
        <v>57</v>
      </c>
      <c r="N168" s="31" t="str">
        <f>IF(COUNTIF($G$10:$G168,G168)&lt;3,$G168," ")</f>
        <v xml:space="preserve"> </v>
      </c>
      <c r="O168" s="33">
        <f t="shared" si="12"/>
        <v>57</v>
      </c>
      <c r="P168" s="33" t="str">
        <f t="shared" si="13"/>
        <v/>
      </c>
      <c r="Q168" s="33">
        <f t="shared" si="14"/>
        <v>1000</v>
      </c>
    </row>
    <row r="169" spans="1:17" ht="13.5" x14ac:dyDescent="0.25">
      <c r="A169" s="23">
        <v>58</v>
      </c>
      <c r="B169" s="23"/>
      <c r="C169" s="24" t="e">
        <f>IF(A169&gt;0,(VLOOKUP($A169,'[1]Engag Pre'!$A$10:$G$74,3,FALSE))," ")</f>
        <v>#N/A</v>
      </c>
      <c r="D169" s="25" t="str">
        <f>IF(B169&gt;0,(VLOOKUP($B169,'[1]Engag Min'!$A$10:$G$109,7,FALSE))," ")</f>
        <v xml:space="preserve"> </v>
      </c>
      <c r="E169" s="26" t="str">
        <f>IF(B169&gt;0,(VLOOKUP($B169,'[1]Engag Min'!$A$10:$G$109,3,FALSE))," ")</f>
        <v xml:space="preserve"> </v>
      </c>
      <c r="F169" s="27" t="str">
        <f>IF(B169&gt;0,(VLOOKUP($B169,'[1]Engag Min'!$A$10:$G$109,4,FALSE))," ")</f>
        <v xml:space="preserve"> </v>
      </c>
      <c r="G169" s="28" t="str">
        <f>IF(B169&gt;0,(VLOOKUP($B169,'[1]Engag Min'!$A$10:$G$109,5,FALSE))," ")</f>
        <v xml:space="preserve"> </v>
      </c>
      <c r="H169" s="29" t="str">
        <f>IF(B169&gt;0,(VLOOKUP($B169,'[1]Engag Min'!$A$10:$G$109,6,FALSE))," ")</f>
        <v xml:space="preserve"> </v>
      </c>
      <c r="I169" s="38"/>
      <c r="J169" s="29" t="str">
        <f>IF(B169&gt;0,(VLOOKUP($B169,'[1]Engag Min'!$A$10:$I$109,9,FALSE))," ")</f>
        <v xml:space="preserve"> </v>
      </c>
      <c r="K169" s="37" t="str">
        <f t="shared" si="10"/>
        <v xml:space="preserve"> </v>
      </c>
      <c r="L169" s="31" t="str">
        <f>IF(COUNTIF($G$10:$G169,G169)&lt;2,$G169," ")</f>
        <v xml:space="preserve"> </v>
      </c>
      <c r="M169" s="32">
        <f t="shared" si="11"/>
        <v>58</v>
      </c>
      <c r="N169" s="31" t="str">
        <f>IF(COUNTIF($G$10:$G169,G169)&lt;3,$G169," ")</f>
        <v xml:space="preserve"> </v>
      </c>
      <c r="O169" s="33">
        <f t="shared" si="12"/>
        <v>58</v>
      </c>
      <c r="P169" s="33" t="str">
        <f t="shared" si="13"/>
        <v/>
      </c>
      <c r="Q169" s="33">
        <f t="shared" si="14"/>
        <v>1000</v>
      </c>
    </row>
    <row r="170" spans="1:17" ht="13.5" x14ac:dyDescent="0.25">
      <c r="A170" s="23">
        <v>59</v>
      </c>
      <c r="B170" s="23"/>
      <c r="C170" s="24" t="e">
        <f>IF(A170&gt;0,(VLOOKUP($A170,'[1]Engag Pre'!$A$10:$G$74,3,FALSE))," ")</f>
        <v>#N/A</v>
      </c>
      <c r="D170" s="25" t="str">
        <f>IF(B170&gt;0,(VLOOKUP($B170,'[1]Engag Min'!$A$10:$G$109,7,FALSE))," ")</f>
        <v xml:space="preserve"> </v>
      </c>
      <c r="E170" s="26" t="str">
        <f>IF(B170&gt;0,(VLOOKUP($B170,'[1]Engag Min'!$A$10:$G$109,3,FALSE))," ")</f>
        <v xml:space="preserve"> </v>
      </c>
      <c r="F170" s="27" t="str">
        <f>IF(B170&gt;0,(VLOOKUP($B170,'[1]Engag Min'!$A$10:$G$109,4,FALSE))," ")</f>
        <v xml:space="preserve"> </v>
      </c>
      <c r="G170" s="28" t="str">
        <f>IF(B170&gt;0,(VLOOKUP($B170,'[1]Engag Min'!$A$10:$G$109,5,FALSE))," ")</f>
        <v xml:space="preserve"> </v>
      </c>
      <c r="H170" s="29" t="str">
        <f>IF(B170&gt;0,(VLOOKUP($B170,'[1]Engag Min'!$A$10:$G$109,6,FALSE))," ")</f>
        <v xml:space="preserve"> </v>
      </c>
      <c r="I170" s="38"/>
      <c r="J170" s="29" t="str">
        <f>IF(B170&gt;0,(VLOOKUP($B170,'[1]Engag Min'!$A$10:$I$109,9,FALSE))," ")</f>
        <v xml:space="preserve"> </v>
      </c>
      <c r="K170" s="37" t="str">
        <f t="shared" si="10"/>
        <v xml:space="preserve"> </v>
      </c>
      <c r="L170" s="31" t="str">
        <f>IF(COUNTIF($G$10:$G170,G170)&lt;2,$G170," ")</f>
        <v xml:space="preserve"> </v>
      </c>
      <c r="M170" s="32">
        <f t="shared" si="11"/>
        <v>59</v>
      </c>
      <c r="N170" s="31" t="str">
        <f>IF(COUNTIF($G$10:$G170,G170)&lt;3,$G170," ")</f>
        <v xml:space="preserve"> </v>
      </c>
      <c r="O170" s="33">
        <f t="shared" si="12"/>
        <v>59</v>
      </c>
      <c r="P170" s="33" t="str">
        <f t="shared" si="13"/>
        <v/>
      </c>
      <c r="Q170" s="33">
        <f t="shared" si="14"/>
        <v>1000</v>
      </c>
    </row>
    <row r="171" spans="1:17" ht="13.5" x14ac:dyDescent="0.25">
      <c r="A171" s="23">
        <v>60</v>
      </c>
      <c r="B171" s="23"/>
      <c r="C171" s="24" t="e">
        <f>IF(A171&gt;0,(VLOOKUP($A171,'[1]Engag Pre'!$A$10:$G$74,3,FALSE))," ")</f>
        <v>#N/A</v>
      </c>
      <c r="D171" s="25" t="str">
        <f>IF(B171&gt;0,(VLOOKUP($B171,'[1]Engag Min'!$A$10:$G$109,7,FALSE))," ")</f>
        <v xml:space="preserve"> </v>
      </c>
      <c r="E171" s="26" t="str">
        <f>IF(B171&gt;0,(VLOOKUP($B171,'[1]Engag Min'!$A$10:$G$109,3,FALSE))," ")</f>
        <v xml:space="preserve"> </v>
      </c>
      <c r="F171" s="27" t="str">
        <f>IF(B171&gt;0,(VLOOKUP($B171,'[1]Engag Min'!$A$10:$G$109,4,FALSE))," ")</f>
        <v xml:space="preserve"> </v>
      </c>
      <c r="G171" s="28" t="str">
        <f>IF(B171&gt;0,(VLOOKUP($B171,'[1]Engag Min'!$A$10:$G$109,5,FALSE))," ")</f>
        <v xml:space="preserve"> </v>
      </c>
      <c r="H171" s="29" t="str">
        <f>IF(B171&gt;0,(VLOOKUP($B171,'[1]Engag Min'!$A$10:$G$109,6,FALSE))," ")</f>
        <v xml:space="preserve"> </v>
      </c>
      <c r="I171" s="38"/>
      <c r="J171" s="29" t="str">
        <f>IF(B171&gt;0,(VLOOKUP($B171,'[1]Engag Min'!$A$10:$I$109,9,FALSE))," ")</f>
        <v xml:space="preserve"> </v>
      </c>
      <c r="K171" s="37" t="str">
        <f t="shared" si="10"/>
        <v xml:space="preserve"> </v>
      </c>
      <c r="L171" s="31" t="str">
        <f>IF(COUNTIF($G$10:$G171,G171)&lt;2,$G171," ")</f>
        <v xml:space="preserve"> </v>
      </c>
      <c r="M171" s="32">
        <f t="shared" si="11"/>
        <v>60</v>
      </c>
      <c r="N171" s="31" t="str">
        <f>IF(COUNTIF($G$10:$G171,G171)&lt;3,$G171," ")</f>
        <v xml:space="preserve"> </v>
      </c>
      <c r="O171" s="33">
        <f t="shared" si="12"/>
        <v>60</v>
      </c>
      <c r="P171" s="33" t="str">
        <f t="shared" si="13"/>
        <v/>
      </c>
      <c r="Q171" s="33">
        <f t="shared" si="14"/>
        <v>1000</v>
      </c>
    </row>
    <row r="172" spans="1:17" ht="13.5" x14ac:dyDescent="0.25">
      <c r="A172" s="23">
        <v>61</v>
      </c>
      <c r="B172" s="23"/>
      <c r="C172" s="24" t="e">
        <f>IF(A172&gt;0,(VLOOKUP($A172,'[1]Engag Pre'!$A$10:$G$74,3,FALSE))," ")</f>
        <v>#N/A</v>
      </c>
      <c r="D172" s="25" t="str">
        <f>IF(B172&gt;0,(VLOOKUP($B172,'[1]Engag Min'!$A$10:$G$109,7,FALSE))," ")</f>
        <v xml:space="preserve"> </v>
      </c>
      <c r="E172" s="26" t="str">
        <f>IF(B172&gt;0,(VLOOKUP($B172,'[1]Engag Min'!$A$10:$G$109,3,FALSE))," ")</f>
        <v xml:space="preserve"> </v>
      </c>
      <c r="F172" s="27" t="str">
        <f>IF(B172&gt;0,(VLOOKUP($B172,'[1]Engag Min'!$A$10:$G$109,4,FALSE))," ")</f>
        <v xml:space="preserve"> </v>
      </c>
      <c r="G172" s="28" t="str">
        <f>IF(B172&gt;0,(VLOOKUP($B172,'[1]Engag Min'!$A$10:$G$109,5,FALSE))," ")</f>
        <v xml:space="preserve"> </v>
      </c>
      <c r="H172" s="29" t="str">
        <f>IF(B172&gt;0,(VLOOKUP($B172,'[1]Engag Min'!$A$10:$G$109,6,FALSE))," ")</f>
        <v xml:space="preserve"> </v>
      </c>
      <c r="I172" s="38"/>
      <c r="J172" s="29" t="str">
        <f>IF(B172&gt;0,(VLOOKUP($B172,'[1]Engag Min'!$A$10:$I$109,9,FALSE))," ")</f>
        <v xml:space="preserve"> </v>
      </c>
      <c r="K172" s="37" t="str">
        <f t="shared" si="10"/>
        <v xml:space="preserve"> </v>
      </c>
      <c r="L172" s="31" t="str">
        <f>IF(COUNTIF($G$10:$G172,G172)&lt;2,$G172," ")</f>
        <v xml:space="preserve"> </v>
      </c>
      <c r="M172" s="32">
        <f t="shared" si="11"/>
        <v>61</v>
      </c>
      <c r="N172" s="31" t="str">
        <f>IF(COUNTIF($G$10:$G172,G172)&lt;3,$G172," ")</f>
        <v xml:space="preserve"> </v>
      </c>
      <c r="O172" s="33">
        <f t="shared" si="12"/>
        <v>61</v>
      </c>
      <c r="P172" s="33" t="str">
        <f t="shared" si="13"/>
        <v/>
      </c>
      <c r="Q172" s="33">
        <f t="shared" si="14"/>
        <v>1000</v>
      </c>
    </row>
    <row r="173" spans="1:17" ht="13.5" x14ac:dyDescent="0.25">
      <c r="A173" s="23">
        <v>62</v>
      </c>
      <c r="B173" s="23"/>
      <c r="C173" s="24" t="e">
        <f>IF(A173&gt;0,(VLOOKUP($A173,'[1]Engag Pre'!$A$10:$G$74,3,FALSE))," ")</f>
        <v>#N/A</v>
      </c>
      <c r="D173" s="25" t="str">
        <f>IF(B173&gt;0,(VLOOKUP($B173,'[1]Engag Min'!$A$10:$G$109,7,FALSE))," ")</f>
        <v xml:space="preserve"> </v>
      </c>
      <c r="E173" s="26" t="str">
        <f>IF(B173&gt;0,(VLOOKUP($B173,'[1]Engag Min'!$A$10:$G$109,3,FALSE))," ")</f>
        <v xml:space="preserve"> </v>
      </c>
      <c r="F173" s="27" t="str">
        <f>IF(B173&gt;0,(VLOOKUP($B173,'[1]Engag Min'!$A$10:$G$109,4,FALSE))," ")</f>
        <v xml:space="preserve"> </v>
      </c>
      <c r="G173" s="28" t="str">
        <f>IF(B173&gt;0,(VLOOKUP($B173,'[1]Engag Min'!$A$10:$G$109,5,FALSE))," ")</f>
        <v xml:space="preserve"> </v>
      </c>
      <c r="H173" s="29" t="str">
        <f>IF(B173&gt;0,(VLOOKUP($B173,'[1]Engag Min'!$A$10:$G$109,6,FALSE))," ")</f>
        <v xml:space="preserve"> </v>
      </c>
      <c r="I173" s="38"/>
      <c r="J173" s="29" t="str">
        <f>IF(B173&gt;0,(VLOOKUP($B173,'[1]Engag Min'!$A$10:$I$109,9,FALSE))," ")</f>
        <v xml:space="preserve"> </v>
      </c>
      <c r="K173" s="37" t="str">
        <f t="shared" si="10"/>
        <v xml:space="preserve"> </v>
      </c>
      <c r="L173" s="31" t="str">
        <f>IF(COUNTIF($G$10:$G173,G173)&lt;2,$G173," ")</f>
        <v xml:space="preserve"> </v>
      </c>
      <c r="M173" s="32">
        <f t="shared" si="11"/>
        <v>62</v>
      </c>
      <c r="N173" s="31" t="str">
        <f>IF(COUNTIF($G$10:$G173,G173)&lt;3,$G173," ")</f>
        <v xml:space="preserve"> </v>
      </c>
      <c r="O173" s="33">
        <f t="shared" si="12"/>
        <v>62</v>
      </c>
      <c r="P173" s="33" t="str">
        <f t="shared" si="13"/>
        <v/>
      </c>
      <c r="Q173" s="33">
        <f t="shared" si="14"/>
        <v>1000</v>
      </c>
    </row>
    <row r="174" spans="1:17" ht="13.5" x14ac:dyDescent="0.25">
      <c r="A174" s="23">
        <v>63</v>
      </c>
      <c r="B174" s="23"/>
      <c r="C174" s="24" t="e">
        <f>IF(A174&gt;0,(VLOOKUP($A174,'[1]Engag Pre'!$A$10:$G$74,3,FALSE))," ")</f>
        <v>#N/A</v>
      </c>
      <c r="D174" s="25" t="str">
        <f>IF(B174&gt;0,(VLOOKUP($B174,'[1]Engag Min'!$A$10:$G$109,7,FALSE))," ")</f>
        <v xml:space="preserve"> </v>
      </c>
      <c r="E174" s="26" t="str">
        <f>IF(B174&gt;0,(VLOOKUP($B174,'[1]Engag Min'!$A$10:$G$109,3,FALSE))," ")</f>
        <v xml:space="preserve"> </v>
      </c>
      <c r="F174" s="27" t="str">
        <f>IF(B174&gt;0,(VLOOKUP($B174,'[1]Engag Min'!$A$10:$G$109,4,FALSE))," ")</f>
        <v xml:space="preserve"> </v>
      </c>
      <c r="G174" s="28" t="str">
        <f>IF(B174&gt;0,(VLOOKUP($B174,'[1]Engag Min'!$A$10:$G$109,5,FALSE))," ")</f>
        <v xml:space="preserve"> </v>
      </c>
      <c r="H174" s="29" t="str">
        <f>IF(B174&gt;0,(VLOOKUP($B174,'[1]Engag Min'!$A$10:$G$109,6,FALSE))," ")</f>
        <v xml:space="preserve"> </v>
      </c>
      <c r="I174" s="38"/>
      <c r="J174" s="29" t="str">
        <f>IF(B174&gt;0,(VLOOKUP($B174,'[1]Engag Min'!$A$10:$I$109,9,FALSE))," ")</f>
        <v xml:space="preserve"> </v>
      </c>
      <c r="K174" s="37" t="str">
        <f t="shared" si="10"/>
        <v xml:space="preserve"> </v>
      </c>
      <c r="L174" s="31" t="str">
        <f>IF(COUNTIF($G$10:$G174,G174)&lt;2,$G174," ")</f>
        <v xml:space="preserve"> </v>
      </c>
      <c r="M174" s="32">
        <f t="shared" si="11"/>
        <v>63</v>
      </c>
      <c r="N174" s="31" t="str">
        <f>IF(COUNTIF($G$10:$G174,G174)&lt;3,$G174," ")</f>
        <v xml:space="preserve"> </v>
      </c>
      <c r="O174" s="33">
        <f t="shared" si="12"/>
        <v>63</v>
      </c>
      <c r="P174" s="33" t="str">
        <f t="shared" si="13"/>
        <v/>
      </c>
      <c r="Q174" s="33">
        <f t="shared" si="14"/>
        <v>1000</v>
      </c>
    </row>
    <row r="175" spans="1:17" ht="13.5" x14ac:dyDescent="0.25">
      <c r="A175" s="23">
        <v>64</v>
      </c>
      <c r="B175" s="23"/>
      <c r="C175" s="24" t="e">
        <f>IF(A175&gt;0,(VLOOKUP($A175,'[1]Engag Pre'!$A$10:$G$74,3,FALSE))," ")</f>
        <v>#N/A</v>
      </c>
      <c r="D175" s="25" t="str">
        <f>IF(B175&gt;0,(VLOOKUP($B175,'[1]Engag Min'!$A$10:$G$109,7,FALSE))," ")</f>
        <v xml:space="preserve"> </v>
      </c>
      <c r="E175" s="26" t="str">
        <f>IF(B175&gt;0,(VLOOKUP($B175,'[1]Engag Min'!$A$10:$G$109,3,FALSE))," ")</f>
        <v xml:space="preserve"> </v>
      </c>
      <c r="F175" s="27" t="str">
        <f>IF(B175&gt;0,(VLOOKUP($B175,'[1]Engag Min'!$A$10:$G$109,4,FALSE))," ")</f>
        <v xml:space="preserve"> </v>
      </c>
      <c r="G175" s="28" t="str">
        <f>IF(B175&gt;0,(VLOOKUP($B175,'[1]Engag Min'!$A$10:$G$109,5,FALSE))," ")</f>
        <v xml:space="preserve"> </v>
      </c>
      <c r="H175" s="29" t="str">
        <f>IF(B175&gt;0,(VLOOKUP($B175,'[1]Engag Min'!$A$10:$G$109,6,FALSE))," ")</f>
        <v xml:space="preserve"> </v>
      </c>
      <c r="I175" s="38"/>
      <c r="J175" s="29" t="str">
        <f>IF(B175&gt;0,(VLOOKUP($B175,'[1]Engag Min'!$A$10:$I$109,9,FALSE))," ")</f>
        <v xml:space="preserve"> </v>
      </c>
      <c r="K175" s="37" t="str">
        <f t="shared" si="10"/>
        <v xml:space="preserve"> </v>
      </c>
      <c r="L175" s="31" t="str">
        <f>IF(COUNTIF($G$10:$G175,G175)&lt;2,$G175," ")</f>
        <v xml:space="preserve"> </v>
      </c>
      <c r="M175" s="32">
        <f t="shared" si="11"/>
        <v>64</v>
      </c>
      <c r="N175" s="31" t="str">
        <f>IF(COUNTIF($G$10:$G175,G175)&lt;3,$G175," ")</f>
        <v xml:space="preserve"> </v>
      </c>
      <c r="O175" s="33">
        <f t="shared" si="12"/>
        <v>64</v>
      </c>
      <c r="P175" s="33" t="str">
        <f t="shared" si="13"/>
        <v/>
      </c>
      <c r="Q175" s="33">
        <f t="shared" si="14"/>
        <v>1000</v>
      </c>
    </row>
    <row r="176" spans="1:17" ht="13.5" x14ac:dyDescent="0.25">
      <c r="A176" s="23">
        <v>65</v>
      </c>
      <c r="B176" s="23"/>
      <c r="C176" s="24" t="e">
        <f>IF(A176&gt;0,(VLOOKUP($A176,'[1]Engag Pre'!$A$10:$G$74,3,FALSE))," ")</f>
        <v>#N/A</v>
      </c>
      <c r="D176" s="25" t="str">
        <f>IF(B176&gt;0,(VLOOKUP($B176,'[1]Engag Min'!$A$10:$G$109,7,FALSE))," ")</f>
        <v xml:space="preserve"> </v>
      </c>
      <c r="E176" s="26" t="str">
        <f>IF(B176&gt;0,(VLOOKUP($B176,'[1]Engag Min'!$A$10:$G$109,3,FALSE))," ")</f>
        <v xml:space="preserve"> </v>
      </c>
      <c r="F176" s="27" t="str">
        <f>IF(B176&gt;0,(VLOOKUP($B176,'[1]Engag Min'!$A$10:$G$109,4,FALSE))," ")</f>
        <v xml:space="preserve"> </v>
      </c>
      <c r="G176" s="28" t="str">
        <f>IF(B176&gt;0,(VLOOKUP($B176,'[1]Engag Min'!$A$10:$G$109,5,FALSE))," ")</f>
        <v xml:space="preserve"> </v>
      </c>
      <c r="H176" s="29" t="str">
        <f>IF(B176&gt;0,(VLOOKUP($B176,'[1]Engag Min'!$A$10:$G$109,6,FALSE))," ")</f>
        <v xml:space="preserve"> </v>
      </c>
      <c r="I176" s="38"/>
      <c r="J176" s="29" t="str">
        <f>IF(B176&gt;0,(VLOOKUP($B176,'[1]Engag Min'!$A$10:$I$109,9,FALSE))," ")</f>
        <v xml:space="preserve"> </v>
      </c>
      <c r="K176" s="37" t="str">
        <f t="shared" si="10"/>
        <v xml:space="preserve"> </v>
      </c>
      <c r="L176" s="31" t="str">
        <f>IF(COUNTIF($G$10:$G176,G176)&lt;2,$G176," ")</f>
        <v xml:space="preserve"> </v>
      </c>
      <c r="M176" s="32">
        <f t="shared" si="11"/>
        <v>65</v>
      </c>
      <c r="N176" s="31" t="str">
        <f>IF(COUNTIF($G$10:$G176,G176)&lt;3,$G176," ")</f>
        <v xml:space="preserve"> </v>
      </c>
      <c r="O176" s="33">
        <f t="shared" si="12"/>
        <v>65</v>
      </c>
      <c r="P176" s="33" t="str">
        <f t="shared" si="13"/>
        <v/>
      </c>
      <c r="Q176" s="33">
        <f t="shared" si="14"/>
        <v>1000</v>
      </c>
    </row>
    <row r="177" spans="1:17" ht="13.5" x14ac:dyDescent="0.25">
      <c r="A177" s="23">
        <v>66</v>
      </c>
      <c r="B177" s="23"/>
      <c r="C177" s="24" t="e">
        <f>IF(A177&gt;0,(VLOOKUP($A177,'[1]Engag Pre'!$A$10:$G$74,3,FALSE))," ")</f>
        <v>#N/A</v>
      </c>
      <c r="D177" s="25" t="str">
        <f>IF(B177&gt;0,(VLOOKUP($B177,'[1]Engag Min'!$A$10:$G$109,7,FALSE))," ")</f>
        <v xml:space="preserve"> </v>
      </c>
      <c r="E177" s="26" t="str">
        <f>IF(B177&gt;0,(VLOOKUP($B177,'[1]Engag Min'!$A$10:$G$109,3,FALSE))," ")</f>
        <v xml:space="preserve"> </v>
      </c>
      <c r="F177" s="27" t="str">
        <f>IF(B177&gt;0,(VLOOKUP($B177,'[1]Engag Min'!$A$10:$G$109,4,FALSE))," ")</f>
        <v xml:space="preserve"> </v>
      </c>
      <c r="G177" s="28" t="str">
        <f>IF(B177&gt;0,(VLOOKUP($B177,'[1]Engag Min'!$A$10:$G$109,5,FALSE))," ")</f>
        <v xml:space="preserve"> </v>
      </c>
      <c r="H177" s="29" t="str">
        <f>IF(B177&gt;0,(VLOOKUP($B177,'[1]Engag Min'!$A$10:$G$109,6,FALSE))," ")</f>
        <v xml:space="preserve"> </v>
      </c>
      <c r="I177" s="38"/>
      <c r="J177" s="29" t="str">
        <f>IF(B177&gt;0,(VLOOKUP($B177,'[1]Engag Min'!$A$10:$I$109,9,FALSE))," ")</f>
        <v xml:space="preserve"> </v>
      </c>
      <c r="K177" s="37" t="str">
        <f t="shared" ref="K177:K211" si="15">IF(COUNTIF($B$10:$B$109,B177)&gt;1,"Déjà classé"," ")</f>
        <v xml:space="preserve"> </v>
      </c>
      <c r="L177" s="31" t="str">
        <f>IF(COUNTIF($G$10:$G177,G177)&lt;2,$G177," ")</f>
        <v xml:space="preserve"> </v>
      </c>
      <c r="M177" s="32">
        <f t="shared" ref="M177:M211" si="16">IF($G$6&lt;5,1000,(IF(L177=G177,A177,"")))</f>
        <v>66</v>
      </c>
      <c r="N177" s="31" t="str">
        <f>IF(COUNTIF($G$10:$G177,G177)&lt;3,$G177," ")</f>
        <v xml:space="preserve"> </v>
      </c>
      <c r="O177" s="33">
        <f t="shared" ref="O177:O211" si="17">IF(N177=$G177,$A177,"")</f>
        <v>66</v>
      </c>
      <c r="P177" s="33" t="str">
        <f t="shared" ref="P177:P211" si="18">IF(N177=L177,"",N177)</f>
        <v/>
      </c>
      <c r="Q177" s="33">
        <f t="shared" ref="Q177:Q211" si="19">IF($G$6&lt;5,1000,(IF(P177=$G177,$A177,1000)))</f>
        <v>1000</v>
      </c>
    </row>
    <row r="178" spans="1:17" ht="13.5" x14ac:dyDescent="0.25">
      <c r="A178" s="23">
        <v>67</v>
      </c>
      <c r="B178" s="23"/>
      <c r="C178" s="24" t="e">
        <f>IF(A178&gt;0,(VLOOKUP($A178,'[1]Engag Pre'!$A$10:$G$74,3,FALSE))," ")</f>
        <v>#N/A</v>
      </c>
      <c r="D178" s="25" t="str">
        <f>IF(B178&gt;0,(VLOOKUP($B178,'[1]Engag Min'!$A$10:$G$109,7,FALSE))," ")</f>
        <v xml:space="preserve"> </v>
      </c>
      <c r="E178" s="26" t="str">
        <f>IF(B178&gt;0,(VLOOKUP($B178,'[1]Engag Min'!$A$10:$G$109,3,FALSE))," ")</f>
        <v xml:space="preserve"> </v>
      </c>
      <c r="F178" s="27" t="str">
        <f>IF(B178&gt;0,(VLOOKUP($B178,'[1]Engag Min'!$A$10:$G$109,4,FALSE))," ")</f>
        <v xml:space="preserve"> </v>
      </c>
      <c r="G178" s="28" t="str">
        <f>IF(B178&gt;0,(VLOOKUP($B178,'[1]Engag Min'!$A$10:$G$109,5,FALSE))," ")</f>
        <v xml:space="preserve"> </v>
      </c>
      <c r="H178" s="29" t="str">
        <f>IF(B178&gt;0,(VLOOKUP($B178,'[1]Engag Min'!$A$10:$G$109,6,FALSE))," ")</f>
        <v xml:space="preserve"> </v>
      </c>
      <c r="I178" s="38"/>
      <c r="J178" s="29" t="str">
        <f>IF(B178&gt;0,(VLOOKUP($B178,'[1]Engag Min'!$A$10:$I$109,9,FALSE))," ")</f>
        <v xml:space="preserve"> </v>
      </c>
      <c r="K178" s="37" t="str">
        <f t="shared" si="15"/>
        <v xml:space="preserve"> </v>
      </c>
      <c r="L178" s="31" t="str">
        <f>IF(COUNTIF($G$10:$G178,G178)&lt;2,$G178," ")</f>
        <v xml:space="preserve"> </v>
      </c>
      <c r="M178" s="32">
        <f t="shared" si="16"/>
        <v>67</v>
      </c>
      <c r="N178" s="31" t="str">
        <f>IF(COUNTIF($G$10:$G178,G178)&lt;3,$G178," ")</f>
        <v xml:space="preserve"> </v>
      </c>
      <c r="O178" s="33">
        <f t="shared" si="17"/>
        <v>67</v>
      </c>
      <c r="P178" s="33" t="str">
        <f t="shared" si="18"/>
        <v/>
      </c>
      <c r="Q178" s="33">
        <f t="shared" si="19"/>
        <v>1000</v>
      </c>
    </row>
    <row r="179" spans="1:17" ht="13.5" x14ac:dyDescent="0.25">
      <c r="A179" s="23">
        <v>68</v>
      </c>
      <c r="B179" s="23"/>
      <c r="C179" s="24" t="e">
        <f>IF(A179&gt;0,(VLOOKUP($A179,'[1]Engag Pre'!$A$10:$G$74,3,FALSE))," ")</f>
        <v>#N/A</v>
      </c>
      <c r="D179" s="25" t="str">
        <f>IF(B179&gt;0,(VLOOKUP($B179,'[1]Engag Min'!$A$10:$G$109,7,FALSE))," ")</f>
        <v xml:space="preserve"> </v>
      </c>
      <c r="E179" s="26" t="str">
        <f>IF(B179&gt;0,(VLOOKUP($B179,'[1]Engag Min'!$A$10:$G$109,3,FALSE))," ")</f>
        <v xml:space="preserve"> </v>
      </c>
      <c r="F179" s="27" t="str">
        <f>IF(B179&gt;0,(VLOOKUP($B179,'[1]Engag Min'!$A$10:$G$109,4,FALSE))," ")</f>
        <v xml:space="preserve"> </v>
      </c>
      <c r="G179" s="28" t="str">
        <f>IF(B179&gt;0,(VLOOKUP($B179,'[1]Engag Min'!$A$10:$G$109,5,FALSE))," ")</f>
        <v xml:space="preserve"> </v>
      </c>
      <c r="H179" s="29" t="str">
        <f>IF(B179&gt;0,(VLOOKUP($B179,'[1]Engag Min'!$A$10:$G$109,6,FALSE))," ")</f>
        <v xml:space="preserve"> </v>
      </c>
      <c r="I179" s="38"/>
      <c r="J179" s="29" t="str">
        <f>IF(B179&gt;0,(VLOOKUP($B179,'[1]Engag Min'!$A$10:$I$109,9,FALSE))," ")</f>
        <v xml:space="preserve"> </v>
      </c>
      <c r="K179" s="37" t="str">
        <f t="shared" si="15"/>
        <v xml:space="preserve"> </v>
      </c>
      <c r="L179" s="31" t="str">
        <f>IF(COUNTIF($G$10:$G179,G179)&lt;2,$G179," ")</f>
        <v xml:space="preserve"> </v>
      </c>
      <c r="M179" s="32">
        <f t="shared" si="16"/>
        <v>68</v>
      </c>
      <c r="N179" s="31" t="str">
        <f>IF(COUNTIF($G$10:$G179,G179)&lt;3,$G179," ")</f>
        <v xml:space="preserve"> </v>
      </c>
      <c r="O179" s="33">
        <f t="shared" si="17"/>
        <v>68</v>
      </c>
      <c r="P179" s="33" t="str">
        <f t="shared" si="18"/>
        <v/>
      </c>
      <c r="Q179" s="33">
        <f t="shared" si="19"/>
        <v>1000</v>
      </c>
    </row>
    <row r="180" spans="1:17" ht="13.5" x14ac:dyDescent="0.25">
      <c r="A180" s="23">
        <v>69</v>
      </c>
      <c r="B180" s="23"/>
      <c r="C180" s="24" t="e">
        <f>IF(A180&gt;0,(VLOOKUP($A180,'[1]Engag Pre'!$A$10:$G$74,3,FALSE))," ")</f>
        <v>#N/A</v>
      </c>
      <c r="D180" s="25" t="str">
        <f>IF(B180&gt;0,(VLOOKUP($B180,'[1]Engag Min'!$A$10:$G$109,7,FALSE))," ")</f>
        <v xml:space="preserve"> </v>
      </c>
      <c r="E180" s="26" t="str">
        <f>IF(B180&gt;0,(VLOOKUP($B180,'[1]Engag Min'!$A$10:$G$109,3,FALSE))," ")</f>
        <v xml:space="preserve"> </v>
      </c>
      <c r="F180" s="27" t="str">
        <f>IF(B180&gt;0,(VLOOKUP($B180,'[1]Engag Min'!$A$10:$G$109,4,FALSE))," ")</f>
        <v xml:space="preserve"> </v>
      </c>
      <c r="G180" s="28" t="str">
        <f>IF(B180&gt;0,(VLOOKUP($B180,'[1]Engag Min'!$A$10:$G$109,5,FALSE))," ")</f>
        <v xml:space="preserve"> </v>
      </c>
      <c r="H180" s="29" t="str">
        <f>IF(B180&gt;0,(VLOOKUP($B180,'[1]Engag Min'!$A$10:$G$109,6,FALSE))," ")</f>
        <v xml:space="preserve"> </v>
      </c>
      <c r="I180" s="38"/>
      <c r="J180" s="29" t="str">
        <f>IF(B180&gt;0,(VLOOKUP($B180,'[1]Engag Min'!$A$10:$I$109,9,FALSE))," ")</f>
        <v xml:space="preserve"> </v>
      </c>
      <c r="K180" s="37" t="str">
        <f t="shared" si="15"/>
        <v xml:space="preserve"> </v>
      </c>
      <c r="L180" s="31" t="str">
        <f>IF(COUNTIF($G$10:$G180,G180)&lt;2,$G180," ")</f>
        <v xml:space="preserve"> </v>
      </c>
      <c r="M180" s="32">
        <f t="shared" si="16"/>
        <v>69</v>
      </c>
      <c r="N180" s="31" t="str">
        <f>IF(COUNTIF($G$10:$G180,G180)&lt;3,$G180," ")</f>
        <v xml:space="preserve"> </v>
      </c>
      <c r="O180" s="33">
        <f t="shared" si="17"/>
        <v>69</v>
      </c>
      <c r="P180" s="33" t="str">
        <f t="shared" si="18"/>
        <v/>
      </c>
      <c r="Q180" s="33">
        <f t="shared" si="19"/>
        <v>1000</v>
      </c>
    </row>
    <row r="181" spans="1:17" ht="13.5" x14ac:dyDescent="0.25">
      <c r="A181" s="23">
        <v>70</v>
      </c>
      <c r="B181" s="23"/>
      <c r="C181" s="24" t="e">
        <f>IF(A181&gt;0,(VLOOKUP($A181,'[1]Engag Pre'!$A$10:$G$74,3,FALSE))," ")</f>
        <v>#N/A</v>
      </c>
      <c r="D181" s="25" t="str">
        <f>IF(B181&gt;0,(VLOOKUP($B181,'[1]Engag Min'!$A$10:$G$109,7,FALSE))," ")</f>
        <v xml:space="preserve"> </v>
      </c>
      <c r="E181" s="26" t="str">
        <f>IF(B181&gt;0,(VLOOKUP($B181,'[1]Engag Min'!$A$10:$G$109,3,FALSE))," ")</f>
        <v xml:space="preserve"> </v>
      </c>
      <c r="F181" s="27" t="str">
        <f>IF(B181&gt;0,(VLOOKUP($B181,'[1]Engag Min'!$A$10:$G$109,4,FALSE))," ")</f>
        <v xml:space="preserve"> </v>
      </c>
      <c r="G181" s="28" t="str">
        <f>IF(B181&gt;0,(VLOOKUP($B181,'[1]Engag Min'!$A$10:$G$109,5,FALSE))," ")</f>
        <v xml:space="preserve"> </v>
      </c>
      <c r="H181" s="29" t="str">
        <f>IF(B181&gt;0,(VLOOKUP($B181,'[1]Engag Min'!$A$10:$G$109,6,FALSE))," ")</f>
        <v xml:space="preserve"> </v>
      </c>
      <c r="I181" s="38"/>
      <c r="J181" s="29" t="str">
        <f>IF(B181&gt;0,(VLOOKUP($B181,'[1]Engag Min'!$A$10:$I$109,9,FALSE))," ")</f>
        <v xml:space="preserve"> </v>
      </c>
      <c r="K181" s="37" t="str">
        <f t="shared" si="15"/>
        <v xml:space="preserve"> </v>
      </c>
      <c r="L181" s="31" t="str">
        <f>IF(COUNTIF($G$10:$G181,G181)&lt;2,$G181," ")</f>
        <v xml:space="preserve"> </v>
      </c>
      <c r="M181" s="32">
        <f t="shared" si="16"/>
        <v>70</v>
      </c>
      <c r="N181" s="31" t="str">
        <f>IF(COUNTIF($G$10:$G181,G181)&lt;3,$G181," ")</f>
        <v xml:space="preserve"> </v>
      </c>
      <c r="O181" s="33">
        <f t="shared" si="17"/>
        <v>70</v>
      </c>
      <c r="P181" s="33" t="str">
        <f t="shared" si="18"/>
        <v/>
      </c>
      <c r="Q181" s="33">
        <f t="shared" si="19"/>
        <v>1000</v>
      </c>
    </row>
    <row r="182" spans="1:17" ht="13.5" x14ac:dyDescent="0.25">
      <c r="A182" s="23">
        <v>71</v>
      </c>
      <c r="B182" s="23"/>
      <c r="C182" s="24" t="e">
        <f>IF(A182&gt;0,(VLOOKUP($A182,'[1]Engag Pre'!$A$10:$G$74,3,FALSE))," ")</f>
        <v>#N/A</v>
      </c>
      <c r="D182" s="25" t="str">
        <f>IF(B182&gt;0,(VLOOKUP($B182,'[1]Engag Min'!$A$10:$G$109,7,FALSE))," ")</f>
        <v xml:space="preserve"> </v>
      </c>
      <c r="E182" s="26" t="str">
        <f>IF(B182&gt;0,(VLOOKUP($B182,'[1]Engag Min'!$A$10:$G$109,3,FALSE))," ")</f>
        <v xml:space="preserve"> </v>
      </c>
      <c r="F182" s="27" t="str">
        <f>IF(B182&gt;0,(VLOOKUP($B182,'[1]Engag Min'!$A$10:$G$109,4,FALSE))," ")</f>
        <v xml:space="preserve"> </v>
      </c>
      <c r="G182" s="28" t="str">
        <f>IF(B182&gt;0,(VLOOKUP($B182,'[1]Engag Min'!$A$10:$G$109,5,FALSE))," ")</f>
        <v xml:space="preserve"> </v>
      </c>
      <c r="H182" s="29" t="str">
        <f>IF(B182&gt;0,(VLOOKUP($B182,'[1]Engag Min'!$A$10:$G$109,6,FALSE))," ")</f>
        <v xml:space="preserve"> </v>
      </c>
      <c r="I182" s="38"/>
      <c r="J182" s="29" t="str">
        <f>IF(B182&gt;0,(VLOOKUP($B182,'[1]Engag Min'!$A$10:$I$109,9,FALSE))," ")</f>
        <v xml:space="preserve"> </v>
      </c>
      <c r="K182" s="37" t="str">
        <f t="shared" si="15"/>
        <v xml:space="preserve"> </v>
      </c>
      <c r="L182" s="31" t="str">
        <f>IF(COUNTIF($G$10:$G182,G182)&lt;2,$G182," ")</f>
        <v xml:space="preserve"> </v>
      </c>
      <c r="M182" s="32">
        <f t="shared" si="16"/>
        <v>71</v>
      </c>
      <c r="N182" s="31" t="str">
        <f>IF(COUNTIF($G$10:$G182,G182)&lt;3,$G182," ")</f>
        <v xml:space="preserve"> </v>
      </c>
      <c r="O182" s="33">
        <f t="shared" si="17"/>
        <v>71</v>
      </c>
      <c r="P182" s="33" t="str">
        <f t="shared" si="18"/>
        <v/>
      </c>
      <c r="Q182" s="33">
        <f t="shared" si="19"/>
        <v>1000</v>
      </c>
    </row>
    <row r="183" spans="1:17" ht="13.5" x14ac:dyDescent="0.25">
      <c r="A183" s="23">
        <v>72</v>
      </c>
      <c r="B183" s="23"/>
      <c r="C183" s="24" t="e">
        <f>IF(A183&gt;0,(VLOOKUP($A183,'[1]Engag Pre'!$A$10:$G$74,3,FALSE))," ")</f>
        <v>#N/A</v>
      </c>
      <c r="D183" s="25" t="str">
        <f>IF(B183&gt;0,(VLOOKUP($B183,'[1]Engag Min'!$A$10:$G$109,7,FALSE))," ")</f>
        <v xml:space="preserve"> </v>
      </c>
      <c r="E183" s="26" t="str">
        <f>IF(B183&gt;0,(VLOOKUP($B183,'[1]Engag Min'!$A$10:$G$109,3,FALSE))," ")</f>
        <v xml:space="preserve"> </v>
      </c>
      <c r="F183" s="27" t="str">
        <f>IF(B183&gt;0,(VLOOKUP($B183,'[1]Engag Min'!$A$10:$G$109,4,FALSE))," ")</f>
        <v xml:space="preserve"> </v>
      </c>
      <c r="G183" s="28" t="str">
        <f>IF(B183&gt;0,(VLOOKUP($B183,'[1]Engag Min'!$A$10:$G$109,5,FALSE))," ")</f>
        <v xml:space="preserve"> </v>
      </c>
      <c r="H183" s="29" t="str">
        <f>IF(B183&gt;0,(VLOOKUP($B183,'[1]Engag Min'!$A$10:$G$109,6,FALSE))," ")</f>
        <v xml:space="preserve"> </v>
      </c>
      <c r="I183" s="38"/>
      <c r="J183" s="29" t="str">
        <f>IF(B183&gt;0,(VLOOKUP($B183,'[1]Engag Min'!$A$10:$I$109,9,FALSE))," ")</f>
        <v xml:space="preserve"> </v>
      </c>
      <c r="K183" s="37" t="str">
        <f t="shared" si="15"/>
        <v xml:space="preserve"> </v>
      </c>
      <c r="L183" s="31" t="str">
        <f>IF(COUNTIF($G$10:$G183,G183)&lt;2,$G183," ")</f>
        <v xml:space="preserve"> </v>
      </c>
      <c r="M183" s="32">
        <f t="shared" si="16"/>
        <v>72</v>
      </c>
      <c r="N183" s="31" t="str">
        <f>IF(COUNTIF($G$10:$G183,G183)&lt;3,$G183," ")</f>
        <v xml:space="preserve"> </v>
      </c>
      <c r="O183" s="33">
        <f t="shared" si="17"/>
        <v>72</v>
      </c>
      <c r="P183" s="33" t="str">
        <f t="shared" si="18"/>
        <v/>
      </c>
      <c r="Q183" s="33">
        <f t="shared" si="19"/>
        <v>1000</v>
      </c>
    </row>
    <row r="184" spans="1:17" ht="13.5" x14ac:dyDescent="0.25">
      <c r="A184" s="23">
        <v>73</v>
      </c>
      <c r="B184" s="23"/>
      <c r="C184" s="24" t="e">
        <f>IF(A184&gt;0,(VLOOKUP($A184,'[1]Engag Pre'!$A$10:$G$74,3,FALSE))," ")</f>
        <v>#N/A</v>
      </c>
      <c r="D184" s="25" t="str">
        <f>IF(B184&gt;0,(VLOOKUP($B184,'[1]Engag Min'!$A$10:$G$109,7,FALSE))," ")</f>
        <v xml:space="preserve"> </v>
      </c>
      <c r="E184" s="26" t="str">
        <f>IF(B184&gt;0,(VLOOKUP($B184,'[1]Engag Min'!$A$10:$G$109,3,FALSE))," ")</f>
        <v xml:space="preserve"> </v>
      </c>
      <c r="F184" s="27" t="str">
        <f>IF(B184&gt;0,(VLOOKUP($B184,'[1]Engag Min'!$A$10:$G$109,4,FALSE))," ")</f>
        <v xml:space="preserve"> </v>
      </c>
      <c r="G184" s="28" t="str">
        <f>IF(B184&gt;0,(VLOOKUP($B184,'[1]Engag Min'!$A$10:$G$109,5,FALSE))," ")</f>
        <v xml:space="preserve"> </v>
      </c>
      <c r="H184" s="29" t="str">
        <f>IF(B184&gt;0,(VLOOKUP($B184,'[1]Engag Min'!$A$10:$G$109,6,FALSE))," ")</f>
        <v xml:space="preserve"> </v>
      </c>
      <c r="I184" s="38"/>
      <c r="J184" s="29" t="str">
        <f>IF(B184&gt;0,(VLOOKUP($B184,'[1]Engag Min'!$A$10:$I$109,9,FALSE))," ")</f>
        <v xml:space="preserve"> </v>
      </c>
      <c r="K184" s="37" t="str">
        <f t="shared" si="15"/>
        <v xml:space="preserve"> </v>
      </c>
      <c r="L184" s="31" t="str">
        <f>IF(COUNTIF($G$10:$G184,G184)&lt;2,$G184," ")</f>
        <v xml:space="preserve"> </v>
      </c>
      <c r="M184" s="32">
        <f t="shared" si="16"/>
        <v>73</v>
      </c>
      <c r="N184" s="31" t="str">
        <f>IF(COUNTIF($G$10:$G184,G184)&lt;3,$G184," ")</f>
        <v xml:space="preserve"> </v>
      </c>
      <c r="O184" s="33">
        <f t="shared" si="17"/>
        <v>73</v>
      </c>
      <c r="P184" s="33" t="str">
        <f t="shared" si="18"/>
        <v/>
      </c>
      <c r="Q184" s="33">
        <f t="shared" si="19"/>
        <v>1000</v>
      </c>
    </row>
    <row r="185" spans="1:17" ht="13.5" x14ac:dyDescent="0.25">
      <c r="A185" s="23">
        <v>74</v>
      </c>
      <c r="B185" s="23"/>
      <c r="C185" s="24" t="e">
        <f>IF(A185&gt;0,(VLOOKUP($A185,'[1]Engag Pre'!$A$10:$G$74,3,FALSE))," ")</f>
        <v>#N/A</v>
      </c>
      <c r="D185" s="25" t="str">
        <f>IF(B185&gt;0,(VLOOKUP($B185,'[1]Engag Min'!$A$10:$G$109,7,FALSE))," ")</f>
        <v xml:space="preserve"> </v>
      </c>
      <c r="E185" s="26" t="str">
        <f>IF(B185&gt;0,(VLOOKUP($B185,'[1]Engag Min'!$A$10:$G$109,3,FALSE))," ")</f>
        <v xml:space="preserve"> </v>
      </c>
      <c r="F185" s="27" t="str">
        <f>IF(B185&gt;0,(VLOOKUP($B185,'[1]Engag Min'!$A$10:$G$109,4,FALSE))," ")</f>
        <v xml:space="preserve"> </v>
      </c>
      <c r="G185" s="28" t="str">
        <f>IF(B185&gt;0,(VLOOKUP($B185,'[1]Engag Min'!$A$10:$G$109,5,FALSE))," ")</f>
        <v xml:space="preserve"> </v>
      </c>
      <c r="H185" s="29" t="str">
        <f>IF(B185&gt;0,(VLOOKUP($B185,'[1]Engag Min'!$A$10:$G$109,6,FALSE))," ")</f>
        <v xml:space="preserve"> </v>
      </c>
      <c r="I185" s="38"/>
      <c r="J185" s="29" t="str">
        <f>IF(B185&gt;0,(VLOOKUP($B185,'[1]Engag Min'!$A$10:$I$109,9,FALSE))," ")</f>
        <v xml:space="preserve"> </v>
      </c>
      <c r="K185" s="37" t="str">
        <f t="shared" si="15"/>
        <v xml:space="preserve"> </v>
      </c>
      <c r="L185" s="31" t="str">
        <f>IF(COUNTIF($G$10:$G185,G185)&lt;2,$G185," ")</f>
        <v xml:space="preserve"> </v>
      </c>
      <c r="M185" s="32">
        <f t="shared" si="16"/>
        <v>74</v>
      </c>
      <c r="N185" s="31" t="str">
        <f>IF(COUNTIF($G$10:$G185,G185)&lt;3,$G185," ")</f>
        <v xml:space="preserve"> </v>
      </c>
      <c r="O185" s="33">
        <f t="shared" si="17"/>
        <v>74</v>
      </c>
      <c r="P185" s="33" t="str">
        <f t="shared" si="18"/>
        <v/>
      </c>
      <c r="Q185" s="33">
        <f t="shared" si="19"/>
        <v>1000</v>
      </c>
    </row>
    <row r="186" spans="1:17" ht="13.5" x14ac:dyDescent="0.25">
      <c r="A186" s="23">
        <v>75</v>
      </c>
      <c r="B186" s="23"/>
      <c r="C186" s="24" t="e">
        <f>IF(A186&gt;0,(VLOOKUP($A186,'[1]Engag Pre'!$A$10:$G$74,3,FALSE))," ")</f>
        <v>#N/A</v>
      </c>
      <c r="D186" s="25" t="str">
        <f>IF(B186&gt;0,(VLOOKUP($B186,'[1]Engag Min'!$A$10:$G$109,7,FALSE))," ")</f>
        <v xml:space="preserve"> </v>
      </c>
      <c r="E186" s="26" t="str">
        <f>IF(B186&gt;0,(VLOOKUP($B186,'[1]Engag Min'!$A$10:$G$109,3,FALSE))," ")</f>
        <v xml:space="preserve"> </v>
      </c>
      <c r="F186" s="27" t="str">
        <f>IF(B186&gt;0,(VLOOKUP($B186,'[1]Engag Min'!$A$10:$G$109,4,FALSE))," ")</f>
        <v xml:space="preserve"> </v>
      </c>
      <c r="G186" s="28" t="str">
        <f>IF(B186&gt;0,(VLOOKUP($B186,'[1]Engag Min'!$A$10:$G$109,5,FALSE))," ")</f>
        <v xml:space="preserve"> </v>
      </c>
      <c r="H186" s="29" t="str">
        <f>IF(B186&gt;0,(VLOOKUP($B186,'[1]Engag Min'!$A$10:$G$109,6,FALSE))," ")</f>
        <v xml:space="preserve"> </v>
      </c>
      <c r="I186" s="38"/>
      <c r="J186" s="29" t="str">
        <f>IF(B186&gt;0,(VLOOKUP($B186,'[1]Engag Min'!$A$10:$I$109,9,FALSE))," ")</f>
        <v xml:space="preserve"> </v>
      </c>
      <c r="K186" s="37" t="str">
        <f t="shared" si="15"/>
        <v xml:space="preserve"> </v>
      </c>
      <c r="L186" s="31" t="str">
        <f>IF(COUNTIF($G$10:$G186,G186)&lt;2,$G186," ")</f>
        <v xml:space="preserve"> </v>
      </c>
      <c r="M186" s="32">
        <f t="shared" si="16"/>
        <v>75</v>
      </c>
      <c r="N186" s="31" t="str">
        <f>IF(COUNTIF($G$10:$G186,G186)&lt;3,$G186," ")</f>
        <v xml:space="preserve"> </v>
      </c>
      <c r="O186" s="33">
        <f t="shared" si="17"/>
        <v>75</v>
      </c>
      <c r="P186" s="33" t="str">
        <f t="shared" si="18"/>
        <v/>
      </c>
      <c r="Q186" s="33">
        <f t="shared" si="19"/>
        <v>1000</v>
      </c>
    </row>
    <row r="187" spans="1:17" ht="13.5" x14ac:dyDescent="0.25">
      <c r="A187" s="23">
        <v>76</v>
      </c>
      <c r="B187" s="23"/>
      <c r="C187" s="24" t="e">
        <f>IF(A187&gt;0,(VLOOKUP($A187,'[1]Engag Pre'!$A$10:$G$74,3,FALSE))," ")</f>
        <v>#N/A</v>
      </c>
      <c r="D187" s="25" t="str">
        <f>IF(B187&gt;0,(VLOOKUP($B187,'[1]Engag Min'!$A$10:$G$109,7,FALSE))," ")</f>
        <v xml:space="preserve"> </v>
      </c>
      <c r="E187" s="26" t="str">
        <f>IF(B187&gt;0,(VLOOKUP($B187,'[1]Engag Min'!$A$10:$G$109,3,FALSE))," ")</f>
        <v xml:space="preserve"> </v>
      </c>
      <c r="F187" s="27" t="str">
        <f>IF(B187&gt;0,(VLOOKUP($B187,'[1]Engag Min'!$A$10:$G$109,4,FALSE))," ")</f>
        <v xml:space="preserve"> </v>
      </c>
      <c r="G187" s="28" t="str">
        <f>IF(B187&gt;0,(VLOOKUP($B187,'[1]Engag Min'!$A$10:$G$109,5,FALSE))," ")</f>
        <v xml:space="preserve"> </v>
      </c>
      <c r="H187" s="29" t="str">
        <f>IF(B187&gt;0,(VLOOKUP($B187,'[1]Engag Min'!$A$10:$G$109,6,FALSE))," ")</f>
        <v xml:space="preserve"> </v>
      </c>
      <c r="I187" s="38"/>
      <c r="J187" s="29" t="str">
        <f>IF(B187&gt;0,(VLOOKUP($B187,'[1]Engag Min'!$A$10:$I$109,9,FALSE))," ")</f>
        <v xml:space="preserve"> </v>
      </c>
      <c r="K187" s="37" t="str">
        <f t="shared" si="15"/>
        <v xml:space="preserve"> </v>
      </c>
      <c r="L187" s="31" t="str">
        <f>IF(COUNTIF($G$10:$G187,G187)&lt;2,$G187," ")</f>
        <v xml:space="preserve"> </v>
      </c>
      <c r="M187" s="32">
        <f t="shared" si="16"/>
        <v>76</v>
      </c>
      <c r="N187" s="31" t="str">
        <f>IF(COUNTIF($G$10:$G187,G187)&lt;3,$G187," ")</f>
        <v xml:space="preserve"> </v>
      </c>
      <c r="O187" s="33">
        <f t="shared" si="17"/>
        <v>76</v>
      </c>
      <c r="P187" s="33" t="str">
        <f t="shared" si="18"/>
        <v/>
      </c>
      <c r="Q187" s="33">
        <f t="shared" si="19"/>
        <v>1000</v>
      </c>
    </row>
    <row r="188" spans="1:17" ht="13.5" x14ac:dyDescent="0.25">
      <c r="A188" s="23">
        <v>77</v>
      </c>
      <c r="B188" s="23"/>
      <c r="C188" s="24" t="e">
        <f>IF(A188&gt;0,(VLOOKUP($A188,'[1]Engag Pre'!$A$10:$G$74,3,FALSE))," ")</f>
        <v>#N/A</v>
      </c>
      <c r="D188" s="25" t="str">
        <f>IF(B188&gt;0,(VLOOKUP($B188,'[1]Engag Min'!$A$10:$G$109,7,FALSE))," ")</f>
        <v xml:space="preserve"> </v>
      </c>
      <c r="E188" s="26" t="str">
        <f>IF(B188&gt;0,(VLOOKUP($B188,'[1]Engag Min'!$A$10:$G$109,3,FALSE))," ")</f>
        <v xml:space="preserve"> </v>
      </c>
      <c r="F188" s="27" t="str">
        <f>IF(B188&gt;0,(VLOOKUP($B188,'[1]Engag Min'!$A$10:$G$109,4,FALSE))," ")</f>
        <v xml:space="preserve"> </v>
      </c>
      <c r="G188" s="28" t="str">
        <f>IF(B188&gt;0,(VLOOKUP($B188,'[1]Engag Min'!$A$10:$G$109,5,FALSE))," ")</f>
        <v xml:space="preserve"> </v>
      </c>
      <c r="H188" s="29" t="str">
        <f>IF(B188&gt;0,(VLOOKUP($B188,'[1]Engag Min'!$A$10:$G$109,6,FALSE))," ")</f>
        <v xml:space="preserve"> </v>
      </c>
      <c r="I188" s="38"/>
      <c r="J188" s="29" t="str">
        <f>IF(B188&gt;0,(VLOOKUP($B188,'[1]Engag Min'!$A$10:$I$109,9,FALSE))," ")</f>
        <v xml:space="preserve"> </v>
      </c>
      <c r="K188" s="37" t="str">
        <f t="shared" si="15"/>
        <v xml:space="preserve"> </v>
      </c>
      <c r="L188" s="31" t="str">
        <f>IF(COUNTIF($G$10:$G188,G188)&lt;2,$G188," ")</f>
        <v xml:space="preserve"> </v>
      </c>
      <c r="M188" s="32">
        <f t="shared" si="16"/>
        <v>77</v>
      </c>
      <c r="N188" s="31" t="str">
        <f>IF(COUNTIF($G$10:$G188,G188)&lt;3,$G188," ")</f>
        <v xml:space="preserve"> </v>
      </c>
      <c r="O188" s="33">
        <f t="shared" si="17"/>
        <v>77</v>
      </c>
      <c r="P188" s="33" t="str">
        <f t="shared" si="18"/>
        <v/>
      </c>
      <c r="Q188" s="33">
        <f t="shared" si="19"/>
        <v>1000</v>
      </c>
    </row>
    <row r="189" spans="1:17" ht="13.5" x14ac:dyDescent="0.25">
      <c r="A189" s="23">
        <v>78</v>
      </c>
      <c r="B189" s="23"/>
      <c r="C189" s="24" t="e">
        <f>IF(A189&gt;0,(VLOOKUP($A189,'[1]Engag Pre'!$A$10:$G$74,3,FALSE))," ")</f>
        <v>#N/A</v>
      </c>
      <c r="D189" s="25" t="str">
        <f>IF(B189&gt;0,(VLOOKUP($B189,'[1]Engag Min'!$A$10:$G$109,7,FALSE))," ")</f>
        <v xml:space="preserve"> </v>
      </c>
      <c r="E189" s="26" t="str">
        <f>IF(B189&gt;0,(VLOOKUP($B189,'[1]Engag Min'!$A$10:$G$109,3,FALSE))," ")</f>
        <v xml:space="preserve"> </v>
      </c>
      <c r="F189" s="27" t="str">
        <f>IF(B189&gt;0,(VLOOKUP($B189,'[1]Engag Min'!$A$10:$G$109,4,FALSE))," ")</f>
        <v xml:space="preserve"> </v>
      </c>
      <c r="G189" s="28" t="str">
        <f>IF(B189&gt;0,(VLOOKUP($B189,'[1]Engag Min'!$A$10:$G$109,5,FALSE))," ")</f>
        <v xml:space="preserve"> </v>
      </c>
      <c r="H189" s="29" t="str">
        <f>IF(B189&gt;0,(VLOOKUP($B189,'[1]Engag Min'!$A$10:$G$109,6,FALSE))," ")</f>
        <v xml:space="preserve"> </v>
      </c>
      <c r="I189" s="38"/>
      <c r="J189" s="29" t="str">
        <f>IF(B189&gt;0,(VLOOKUP($B189,'[1]Engag Min'!$A$10:$I$109,9,FALSE))," ")</f>
        <v xml:space="preserve"> </v>
      </c>
      <c r="K189" s="37" t="str">
        <f t="shared" si="15"/>
        <v xml:space="preserve"> </v>
      </c>
      <c r="L189" s="31" t="str">
        <f>IF(COUNTIF($G$10:$G189,G189)&lt;2,$G189," ")</f>
        <v xml:space="preserve"> </v>
      </c>
      <c r="M189" s="32">
        <f t="shared" si="16"/>
        <v>78</v>
      </c>
      <c r="N189" s="31" t="str">
        <f>IF(COUNTIF($G$10:$G189,G189)&lt;3,$G189," ")</f>
        <v xml:space="preserve"> </v>
      </c>
      <c r="O189" s="33">
        <f t="shared" si="17"/>
        <v>78</v>
      </c>
      <c r="P189" s="33" t="str">
        <f t="shared" si="18"/>
        <v/>
      </c>
      <c r="Q189" s="33">
        <f t="shared" si="19"/>
        <v>1000</v>
      </c>
    </row>
    <row r="190" spans="1:17" ht="13.5" x14ac:dyDescent="0.25">
      <c r="A190" s="23">
        <v>79</v>
      </c>
      <c r="B190" s="23"/>
      <c r="C190" s="24" t="e">
        <f>IF(A190&gt;0,(VLOOKUP($A190,'[1]Engag Pre'!$A$10:$G$74,3,FALSE))," ")</f>
        <v>#N/A</v>
      </c>
      <c r="D190" s="25" t="str">
        <f>IF(B190&gt;0,(VLOOKUP($B190,'[1]Engag Min'!$A$10:$G$109,7,FALSE))," ")</f>
        <v xml:space="preserve"> </v>
      </c>
      <c r="E190" s="26" t="str">
        <f>IF(B190&gt;0,(VLOOKUP($B190,'[1]Engag Min'!$A$10:$G$109,3,FALSE))," ")</f>
        <v xml:space="preserve"> </v>
      </c>
      <c r="F190" s="27" t="str">
        <f>IF(B190&gt;0,(VLOOKUP($B190,'[1]Engag Min'!$A$10:$G$109,4,FALSE))," ")</f>
        <v xml:space="preserve"> </v>
      </c>
      <c r="G190" s="28" t="str">
        <f>IF(B190&gt;0,(VLOOKUP($B190,'[1]Engag Min'!$A$10:$G$109,5,FALSE))," ")</f>
        <v xml:space="preserve"> </v>
      </c>
      <c r="H190" s="29" t="str">
        <f>IF(B190&gt;0,(VLOOKUP($B190,'[1]Engag Min'!$A$10:$G$109,6,FALSE))," ")</f>
        <v xml:space="preserve"> </v>
      </c>
      <c r="I190" s="38"/>
      <c r="J190" s="29" t="str">
        <f>IF(B190&gt;0,(VLOOKUP($B190,'[1]Engag Min'!$A$10:$I$109,9,FALSE))," ")</f>
        <v xml:space="preserve"> </v>
      </c>
      <c r="K190" s="37" t="str">
        <f t="shared" si="15"/>
        <v xml:space="preserve"> </v>
      </c>
      <c r="L190" s="31" t="str">
        <f>IF(COUNTIF($G$10:$G190,G190)&lt;2,$G190," ")</f>
        <v xml:space="preserve"> </v>
      </c>
      <c r="M190" s="32">
        <f t="shared" si="16"/>
        <v>79</v>
      </c>
      <c r="N190" s="31" t="str">
        <f>IF(COUNTIF($G$10:$G190,G190)&lt;3,$G190," ")</f>
        <v xml:space="preserve"> </v>
      </c>
      <c r="O190" s="33">
        <f t="shared" si="17"/>
        <v>79</v>
      </c>
      <c r="P190" s="33" t="str">
        <f t="shared" si="18"/>
        <v/>
      </c>
      <c r="Q190" s="33">
        <f t="shared" si="19"/>
        <v>1000</v>
      </c>
    </row>
    <row r="191" spans="1:17" ht="13.5" x14ac:dyDescent="0.25">
      <c r="A191" s="23">
        <v>80</v>
      </c>
      <c r="B191" s="23"/>
      <c r="C191" s="24" t="e">
        <f>IF(A191&gt;0,(VLOOKUP($A191,'[1]Engag Pre'!$A$10:$G$74,3,FALSE))," ")</f>
        <v>#N/A</v>
      </c>
      <c r="D191" s="25" t="str">
        <f>IF(B191&gt;0,(VLOOKUP($B191,'[1]Engag Min'!$A$10:$G$109,7,FALSE))," ")</f>
        <v xml:space="preserve"> </v>
      </c>
      <c r="E191" s="26" t="str">
        <f>IF(B191&gt;0,(VLOOKUP($B191,'[1]Engag Min'!$A$10:$G$109,3,FALSE))," ")</f>
        <v xml:space="preserve"> </v>
      </c>
      <c r="F191" s="27" t="str">
        <f>IF(B191&gt;0,(VLOOKUP($B191,'[1]Engag Min'!$A$10:$G$109,4,FALSE))," ")</f>
        <v xml:space="preserve"> </v>
      </c>
      <c r="G191" s="28" t="str">
        <f>IF(B191&gt;0,(VLOOKUP($B191,'[1]Engag Min'!$A$10:$G$109,5,FALSE))," ")</f>
        <v xml:space="preserve"> </v>
      </c>
      <c r="H191" s="29" t="str">
        <f>IF(B191&gt;0,(VLOOKUP($B191,'[1]Engag Min'!$A$10:$G$109,6,FALSE))," ")</f>
        <v xml:space="preserve"> </v>
      </c>
      <c r="I191" s="38"/>
      <c r="J191" s="29" t="str">
        <f>IF(B191&gt;0,(VLOOKUP($B191,'[1]Engag Min'!$A$10:$I$109,9,FALSE))," ")</f>
        <v xml:space="preserve"> </v>
      </c>
      <c r="K191" s="37" t="str">
        <f t="shared" si="15"/>
        <v xml:space="preserve"> </v>
      </c>
      <c r="L191" s="31" t="str">
        <f>IF(COUNTIF($G$10:$G191,G191)&lt;2,$G191," ")</f>
        <v xml:space="preserve"> </v>
      </c>
      <c r="M191" s="32">
        <f t="shared" si="16"/>
        <v>80</v>
      </c>
      <c r="N191" s="31" t="str">
        <f>IF(COUNTIF($G$10:$G191,G191)&lt;3,$G191," ")</f>
        <v xml:space="preserve"> </v>
      </c>
      <c r="O191" s="33">
        <f t="shared" si="17"/>
        <v>80</v>
      </c>
      <c r="P191" s="33" t="str">
        <f t="shared" si="18"/>
        <v/>
      </c>
      <c r="Q191" s="33">
        <f t="shared" si="19"/>
        <v>1000</v>
      </c>
    </row>
    <row r="192" spans="1:17" ht="13.5" x14ac:dyDescent="0.25">
      <c r="A192" s="23">
        <v>81</v>
      </c>
      <c r="B192" s="23"/>
      <c r="C192" s="24" t="e">
        <f>IF(A192&gt;0,(VLOOKUP($A192,'[1]Engag Pre'!$A$10:$G$74,3,FALSE))," ")</f>
        <v>#N/A</v>
      </c>
      <c r="D192" s="25" t="str">
        <f>IF(B192&gt;0,(VLOOKUP($B192,'[1]Engag Min'!$A$10:$G$109,7,FALSE))," ")</f>
        <v xml:space="preserve"> </v>
      </c>
      <c r="E192" s="26" t="str">
        <f>IF(B192&gt;0,(VLOOKUP($B192,'[1]Engag Min'!$A$10:$G$109,3,FALSE))," ")</f>
        <v xml:space="preserve"> </v>
      </c>
      <c r="F192" s="27" t="str">
        <f>IF(B192&gt;0,(VLOOKUP($B192,'[1]Engag Min'!$A$10:$G$109,4,FALSE))," ")</f>
        <v xml:space="preserve"> </v>
      </c>
      <c r="G192" s="28" t="str">
        <f>IF(B192&gt;0,(VLOOKUP($B192,'[1]Engag Min'!$A$10:$G$109,5,FALSE))," ")</f>
        <v xml:space="preserve"> </v>
      </c>
      <c r="H192" s="29" t="str">
        <f>IF(B192&gt;0,(VLOOKUP($B192,'[1]Engag Min'!$A$10:$G$109,6,FALSE))," ")</f>
        <v xml:space="preserve"> </v>
      </c>
      <c r="I192" s="38"/>
      <c r="J192" s="29" t="str">
        <f>IF(B192&gt;0,(VLOOKUP($B192,'[1]Engag Min'!$A$10:$I$109,9,FALSE))," ")</f>
        <v xml:space="preserve"> </v>
      </c>
      <c r="K192" s="37" t="str">
        <f t="shared" si="15"/>
        <v xml:space="preserve"> </v>
      </c>
      <c r="L192" s="31" t="str">
        <f>IF(COUNTIF($G$10:$G192,G192)&lt;2,$G192," ")</f>
        <v xml:space="preserve"> </v>
      </c>
      <c r="M192" s="32">
        <f t="shared" si="16"/>
        <v>81</v>
      </c>
      <c r="N192" s="31" t="str">
        <f>IF(COUNTIF($G$10:$G192,G192)&lt;3,$G192," ")</f>
        <v xml:space="preserve"> </v>
      </c>
      <c r="O192" s="33">
        <f t="shared" si="17"/>
        <v>81</v>
      </c>
      <c r="P192" s="33" t="str">
        <f t="shared" si="18"/>
        <v/>
      </c>
      <c r="Q192" s="33">
        <f t="shared" si="19"/>
        <v>1000</v>
      </c>
    </row>
    <row r="193" spans="1:17" ht="13.5" x14ac:dyDescent="0.25">
      <c r="A193" s="23">
        <v>82</v>
      </c>
      <c r="B193" s="23"/>
      <c r="C193" s="24" t="e">
        <f>IF(A193&gt;0,(VLOOKUP($A193,'[1]Engag Pre'!$A$10:$G$74,3,FALSE))," ")</f>
        <v>#N/A</v>
      </c>
      <c r="D193" s="25" t="str">
        <f>IF(B193&gt;0,(VLOOKUP($B193,'[1]Engag Min'!$A$10:$G$109,7,FALSE))," ")</f>
        <v xml:space="preserve"> </v>
      </c>
      <c r="E193" s="26" t="str">
        <f>IF(B193&gt;0,(VLOOKUP($B193,'[1]Engag Min'!$A$10:$G$109,3,FALSE))," ")</f>
        <v xml:space="preserve"> </v>
      </c>
      <c r="F193" s="27" t="str">
        <f>IF(B193&gt;0,(VLOOKUP($B193,'[1]Engag Min'!$A$10:$G$109,4,FALSE))," ")</f>
        <v xml:space="preserve"> </v>
      </c>
      <c r="G193" s="28" t="str">
        <f>IF(B193&gt;0,(VLOOKUP($B193,'[1]Engag Min'!$A$10:$G$109,5,FALSE))," ")</f>
        <v xml:space="preserve"> </v>
      </c>
      <c r="H193" s="29" t="str">
        <f>IF(B193&gt;0,(VLOOKUP($B193,'[1]Engag Min'!$A$10:$G$109,6,FALSE))," ")</f>
        <v xml:space="preserve"> </v>
      </c>
      <c r="I193" s="38"/>
      <c r="J193" s="29" t="str">
        <f>IF(B193&gt;0,(VLOOKUP($B193,'[1]Engag Min'!$A$10:$I$109,9,FALSE))," ")</f>
        <v xml:space="preserve"> </v>
      </c>
      <c r="K193" s="37" t="str">
        <f t="shared" si="15"/>
        <v xml:space="preserve"> </v>
      </c>
      <c r="L193" s="31" t="str">
        <f>IF(COUNTIF($G$10:$G193,G193)&lt;2,$G193," ")</f>
        <v xml:space="preserve"> </v>
      </c>
      <c r="M193" s="32">
        <f t="shared" si="16"/>
        <v>82</v>
      </c>
      <c r="N193" s="31" t="str">
        <f>IF(COUNTIF($G$10:$G193,G193)&lt;3,$G193," ")</f>
        <v xml:space="preserve"> </v>
      </c>
      <c r="O193" s="33">
        <f t="shared" si="17"/>
        <v>82</v>
      </c>
      <c r="P193" s="33" t="str">
        <f t="shared" si="18"/>
        <v/>
      </c>
      <c r="Q193" s="33">
        <f t="shared" si="19"/>
        <v>1000</v>
      </c>
    </row>
    <row r="194" spans="1:17" ht="13.5" x14ac:dyDescent="0.25">
      <c r="A194" s="23">
        <v>83</v>
      </c>
      <c r="B194" s="23"/>
      <c r="C194" s="24" t="e">
        <f>IF(A194&gt;0,(VLOOKUP($A194,'[1]Engag Pre'!$A$10:$G$74,3,FALSE))," ")</f>
        <v>#N/A</v>
      </c>
      <c r="D194" s="25" t="str">
        <f>IF(B194&gt;0,(VLOOKUP($B194,'[1]Engag Min'!$A$10:$G$109,7,FALSE))," ")</f>
        <v xml:space="preserve"> </v>
      </c>
      <c r="E194" s="26" t="str">
        <f>IF(B194&gt;0,(VLOOKUP($B194,'[1]Engag Min'!$A$10:$G$109,3,FALSE))," ")</f>
        <v xml:space="preserve"> </v>
      </c>
      <c r="F194" s="27" t="str">
        <f>IF(B194&gt;0,(VLOOKUP($B194,'[1]Engag Min'!$A$10:$G$109,4,FALSE))," ")</f>
        <v xml:space="preserve"> </v>
      </c>
      <c r="G194" s="28" t="str">
        <f>IF(B194&gt;0,(VLOOKUP($B194,'[1]Engag Min'!$A$10:$G$109,5,FALSE))," ")</f>
        <v xml:space="preserve"> </v>
      </c>
      <c r="H194" s="29" t="str">
        <f>IF(B194&gt;0,(VLOOKUP($B194,'[1]Engag Min'!$A$10:$G$109,6,FALSE))," ")</f>
        <v xml:space="preserve"> </v>
      </c>
      <c r="I194" s="38"/>
      <c r="J194" s="29" t="str">
        <f>IF(B194&gt;0,(VLOOKUP($B194,'[1]Engag Min'!$A$10:$I$109,9,FALSE))," ")</f>
        <v xml:space="preserve"> </v>
      </c>
      <c r="K194" s="37" t="str">
        <f t="shared" si="15"/>
        <v xml:space="preserve"> </v>
      </c>
      <c r="L194" s="31" t="str">
        <f>IF(COUNTIF($G$10:$G194,G194)&lt;2,$G194," ")</f>
        <v xml:space="preserve"> </v>
      </c>
      <c r="M194" s="32">
        <f t="shared" si="16"/>
        <v>83</v>
      </c>
      <c r="N194" s="31" t="str">
        <f>IF(COUNTIF($G$10:$G194,G194)&lt;3,$G194," ")</f>
        <v xml:space="preserve"> </v>
      </c>
      <c r="O194" s="33">
        <f t="shared" si="17"/>
        <v>83</v>
      </c>
      <c r="P194" s="33" t="str">
        <f t="shared" si="18"/>
        <v/>
      </c>
      <c r="Q194" s="33">
        <f t="shared" si="19"/>
        <v>1000</v>
      </c>
    </row>
    <row r="195" spans="1:17" ht="13.5" x14ac:dyDescent="0.25">
      <c r="A195" s="23">
        <v>84</v>
      </c>
      <c r="B195" s="23"/>
      <c r="C195" s="24" t="e">
        <f>IF(A195&gt;0,(VLOOKUP($A195,'[1]Engag Pre'!$A$10:$G$74,3,FALSE))," ")</f>
        <v>#N/A</v>
      </c>
      <c r="D195" s="25" t="str">
        <f>IF(B195&gt;0,(VLOOKUP($B195,'[1]Engag Min'!$A$10:$G$109,7,FALSE))," ")</f>
        <v xml:space="preserve"> </v>
      </c>
      <c r="E195" s="26" t="str">
        <f>IF(B195&gt;0,(VLOOKUP($B195,'[1]Engag Min'!$A$10:$G$109,3,FALSE))," ")</f>
        <v xml:space="preserve"> </v>
      </c>
      <c r="F195" s="27" t="str">
        <f>IF(B195&gt;0,(VLOOKUP($B195,'[1]Engag Min'!$A$10:$G$109,4,FALSE))," ")</f>
        <v xml:space="preserve"> </v>
      </c>
      <c r="G195" s="28" t="str">
        <f>IF(B195&gt;0,(VLOOKUP($B195,'[1]Engag Min'!$A$10:$G$109,5,FALSE))," ")</f>
        <v xml:space="preserve"> </v>
      </c>
      <c r="H195" s="29" t="str">
        <f>IF(B195&gt;0,(VLOOKUP($B195,'[1]Engag Min'!$A$10:$G$109,6,FALSE))," ")</f>
        <v xml:space="preserve"> </v>
      </c>
      <c r="I195" s="38"/>
      <c r="J195" s="29" t="str">
        <f>IF(B195&gt;0,(VLOOKUP($B195,'[1]Engag Min'!$A$10:$I$109,9,FALSE))," ")</f>
        <v xml:space="preserve"> </v>
      </c>
      <c r="K195" s="37" t="str">
        <f t="shared" si="15"/>
        <v xml:space="preserve"> </v>
      </c>
      <c r="L195" s="31" t="str">
        <f>IF(COUNTIF($G$10:$G195,G195)&lt;2,$G195," ")</f>
        <v xml:space="preserve"> </v>
      </c>
      <c r="M195" s="32">
        <f t="shared" si="16"/>
        <v>84</v>
      </c>
      <c r="N195" s="31" t="str">
        <f>IF(COUNTIF($G$10:$G195,G195)&lt;3,$G195," ")</f>
        <v xml:space="preserve"> </v>
      </c>
      <c r="O195" s="33">
        <f t="shared" si="17"/>
        <v>84</v>
      </c>
      <c r="P195" s="33" t="str">
        <f t="shared" si="18"/>
        <v/>
      </c>
      <c r="Q195" s="33">
        <f t="shared" si="19"/>
        <v>1000</v>
      </c>
    </row>
    <row r="196" spans="1:17" ht="13.5" x14ac:dyDescent="0.25">
      <c r="A196" s="23">
        <v>85</v>
      </c>
      <c r="B196" s="23"/>
      <c r="C196" s="24" t="e">
        <f>IF(A196&gt;0,(VLOOKUP($A196,'[1]Engag Pre'!$A$10:$G$74,3,FALSE))," ")</f>
        <v>#N/A</v>
      </c>
      <c r="D196" s="25" t="str">
        <f>IF(B196&gt;0,(VLOOKUP($B196,'[1]Engag Min'!$A$10:$G$109,7,FALSE))," ")</f>
        <v xml:space="preserve"> </v>
      </c>
      <c r="E196" s="26" t="str">
        <f>IF(B196&gt;0,(VLOOKUP($B196,'[1]Engag Min'!$A$10:$G$109,3,FALSE))," ")</f>
        <v xml:space="preserve"> </v>
      </c>
      <c r="F196" s="27" t="str">
        <f>IF(B196&gt;0,(VLOOKUP($B196,'[1]Engag Min'!$A$10:$G$109,4,FALSE))," ")</f>
        <v xml:space="preserve"> </v>
      </c>
      <c r="G196" s="28" t="str">
        <f>IF(B196&gt;0,(VLOOKUP($B196,'[1]Engag Min'!$A$10:$G$109,5,FALSE))," ")</f>
        <v xml:space="preserve"> </v>
      </c>
      <c r="H196" s="29" t="str">
        <f>IF(B196&gt;0,(VLOOKUP($B196,'[1]Engag Min'!$A$10:$G$109,6,FALSE))," ")</f>
        <v xml:space="preserve"> </v>
      </c>
      <c r="I196" s="38"/>
      <c r="J196" s="29" t="str">
        <f>IF(B196&gt;0,(VLOOKUP($B196,'[1]Engag Min'!$A$10:$I$109,9,FALSE))," ")</f>
        <v xml:space="preserve"> </v>
      </c>
      <c r="K196" s="37" t="str">
        <f t="shared" si="15"/>
        <v xml:space="preserve"> </v>
      </c>
      <c r="L196" s="31" t="str">
        <f>IF(COUNTIF($G$10:$G196,G196)&lt;2,$G196," ")</f>
        <v xml:space="preserve"> </v>
      </c>
      <c r="M196" s="32">
        <f t="shared" si="16"/>
        <v>85</v>
      </c>
      <c r="N196" s="31" t="str">
        <f>IF(COUNTIF($G$10:$G196,G196)&lt;3,$G196," ")</f>
        <v xml:space="preserve"> </v>
      </c>
      <c r="O196" s="33">
        <f t="shared" si="17"/>
        <v>85</v>
      </c>
      <c r="P196" s="33" t="str">
        <f t="shared" si="18"/>
        <v/>
      </c>
      <c r="Q196" s="33">
        <f t="shared" si="19"/>
        <v>1000</v>
      </c>
    </row>
    <row r="197" spans="1:17" ht="13.5" x14ac:dyDescent="0.25">
      <c r="A197" s="23">
        <v>86</v>
      </c>
      <c r="B197" s="23"/>
      <c r="C197" s="24" t="e">
        <f>IF(A197&gt;0,(VLOOKUP($A197,'[1]Engag Pre'!$A$10:$G$74,3,FALSE))," ")</f>
        <v>#N/A</v>
      </c>
      <c r="D197" s="25" t="str">
        <f>IF(B197&gt;0,(VLOOKUP($B197,'[1]Engag Min'!$A$10:$G$109,7,FALSE))," ")</f>
        <v xml:space="preserve"> </v>
      </c>
      <c r="E197" s="26" t="str">
        <f>IF(B197&gt;0,(VLOOKUP($B197,'[1]Engag Min'!$A$10:$G$109,3,FALSE))," ")</f>
        <v xml:space="preserve"> </v>
      </c>
      <c r="F197" s="27" t="str">
        <f>IF(B197&gt;0,(VLOOKUP($B197,'[1]Engag Min'!$A$10:$G$109,4,FALSE))," ")</f>
        <v xml:space="preserve"> </v>
      </c>
      <c r="G197" s="28" t="str">
        <f>IF(B197&gt;0,(VLOOKUP($B197,'[1]Engag Min'!$A$10:$G$109,5,FALSE))," ")</f>
        <v xml:space="preserve"> </v>
      </c>
      <c r="H197" s="29" t="str">
        <f>IF(B197&gt;0,(VLOOKUP($B197,'[1]Engag Min'!$A$10:$G$109,6,FALSE))," ")</f>
        <v xml:space="preserve"> </v>
      </c>
      <c r="I197" s="38"/>
      <c r="J197" s="29" t="str">
        <f>IF(B197&gt;0,(VLOOKUP($B197,'[1]Engag Min'!$A$10:$I$109,9,FALSE))," ")</f>
        <v xml:space="preserve"> </v>
      </c>
      <c r="K197" s="37" t="str">
        <f t="shared" si="15"/>
        <v xml:space="preserve"> </v>
      </c>
      <c r="L197" s="31" t="str">
        <f>IF(COUNTIF($G$10:$G197,G197)&lt;2,$G197," ")</f>
        <v xml:space="preserve"> </v>
      </c>
      <c r="M197" s="32">
        <f t="shared" si="16"/>
        <v>86</v>
      </c>
      <c r="N197" s="31" t="str">
        <f>IF(COUNTIF($G$10:$G197,G197)&lt;3,$G197," ")</f>
        <v xml:space="preserve"> </v>
      </c>
      <c r="O197" s="33">
        <f t="shared" si="17"/>
        <v>86</v>
      </c>
      <c r="P197" s="33" t="str">
        <f t="shared" si="18"/>
        <v/>
      </c>
      <c r="Q197" s="33">
        <f t="shared" si="19"/>
        <v>1000</v>
      </c>
    </row>
    <row r="198" spans="1:17" ht="13.5" x14ac:dyDescent="0.25">
      <c r="A198" s="23">
        <v>87</v>
      </c>
      <c r="B198" s="23"/>
      <c r="C198" s="24" t="e">
        <f>IF(A198&gt;0,(VLOOKUP($A198,'[1]Engag Pre'!$A$10:$G$74,3,FALSE))," ")</f>
        <v>#N/A</v>
      </c>
      <c r="D198" s="25" t="str">
        <f>IF(B198&gt;0,(VLOOKUP($B198,'[1]Engag Min'!$A$10:$G$109,7,FALSE))," ")</f>
        <v xml:space="preserve"> </v>
      </c>
      <c r="E198" s="26" t="str">
        <f>IF(B198&gt;0,(VLOOKUP($B198,'[1]Engag Min'!$A$10:$G$109,3,FALSE))," ")</f>
        <v xml:space="preserve"> </v>
      </c>
      <c r="F198" s="27" t="str">
        <f>IF(B198&gt;0,(VLOOKUP($B198,'[1]Engag Min'!$A$10:$G$109,4,FALSE))," ")</f>
        <v xml:space="preserve"> </v>
      </c>
      <c r="G198" s="28" t="str">
        <f>IF(B198&gt;0,(VLOOKUP($B198,'[1]Engag Min'!$A$10:$G$109,5,FALSE))," ")</f>
        <v xml:space="preserve"> </v>
      </c>
      <c r="H198" s="29" t="str">
        <f>IF(B198&gt;0,(VLOOKUP($B198,'[1]Engag Min'!$A$10:$G$109,6,FALSE))," ")</f>
        <v xml:space="preserve"> </v>
      </c>
      <c r="I198" s="38"/>
      <c r="J198" s="29" t="str">
        <f>IF(B198&gt;0,(VLOOKUP($B198,'[1]Engag Min'!$A$10:$I$109,9,FALSE))," ")</f>
        <v xml:space="preserve"> </v>
      </c>
      <c r="K198" s="37" t="str">
        <f t="shared" si="15"/>
        <v xml:space="preserve"> </v>
      </c>
      <c r="L198" s="31" t="str">
        <f>IF(COUNTIF($G$10:$G198,G198)&lt;2,$G198," ")</f>
        <v xml:space="preserve"> </v>
      </c>
      <c r="M198" s="32">
        <f t="shared" si="16"/>
        <v>87</v>
      </c>
      <c r="N198" s="31" t="str">
        <f>IF(COUNTIF($G$10:$G198,G198)&lt;3,$G198," ")</f>
        <v xml:space="preserve"> </v>
      </c>
      <c r="O198" s="33">
        <f t="shared" si="17"/>
        <v>87</v>
      </c>
      <c r="P198" s="33" t="str">
        <f t="shared" si="18"/>
        <v/>
      </c>
      <c r="Q198" s="33">
        <f t="shared" si="19"/>
        <v>1000</v>
      </c>
    </row>
    <row r="199" spans="1:17" ht="13.5" x14ac:dyDescent="0.25">
      <c r="A199" s="23">
        <v>88</v>
      </c>
      <c r="B199" s="23"/>
      <c r="C199" s="24" t="e">
        <f>IF(A199&gt;0,(VLOOKUP($A199,'[1]Engag Pre'!$A$10:$G$74,3,FALSE))," ")</f>
        <v>#N/A</v>
      </c>
      <c r="D199" s="25" t="str">
        <f>IF(B199&gt;0,(VLOOKUP($B199,'[1]Engag Min'!$A$10:$G$109,7,FALSE))," ")</f>
        <v xml:space="preserve"> </v>
      </c>
      <c r="E199" s="26" t="str">
        <f>IF(B199&gt;0,(VLOOKUP($B199,'[1]Engag Min'!$A$10:$G$109,3,FALSE))," ")</f>
        <v xml:space="preserve"> </v>
      </c>
      <c r="F199" s="27" t="str">
        <f>IF(B199&gt;0,(VLOOKUP($B199,'[1]Engag Min'!$A$10:$G$109,4,FALSE))," ")</f>
        <v xml:space="preserve"> </v>
      </c>
      <c r="G199" s="28" t="str">
        <f>IF(B199&gt;0,(VLOOKUP($B199,'[1]Engag Min'!$A$10:$G$109,5,FALSE))," ")</f>
        <v xml:space="preserve"> </v>
      </c>
      <c r="H199" s="29" t="str">
        <f>IF(B199&gt;0,(VLOOKUP($B199,'[1]Engag Min'!$A$10:$G$109,6,FALSE))," ")</f>
        <v xml:space="preserve"> </v>
      </c>
      <c r="I199" s="38"/>
      <c r="J199" s="29" t="str">
        <f>IF(B199&gt;0,(VLOOKUP($B199,'[1]Engag Min'!$A$10:$I$109,9,FALSE))," ")</f>
        <v xml:space="preserve"> </v>
      </c>
      <c r="K199" s="37" t="str">
        <f t="shared" si="15"/>
        <v xml:space="preserve"> </v>
      </c>
      <c r="L199" s="31" t="str">
        <f>IF(COUNTIF($G$10:$G199,G199)&lt;2,$G199," ")</f>
        <v xml:space="preserve"> </v>
      </c>
      <c r="M199" s="32">
        <f t="shared" si="16"/>
        <v>88</v>
      </c>
      <c r="N199" s="31" t="str">
        <f>IF(COUNTIF($G$10:$G199,G199)&lt;3,$G199," ")</f>
        <v xml:space="preserve"> </v>
      </c>
      <c r="O199" s="33">
        <f t="shared" si="17"/>
        <v>88</v>
      </c>
      <c r="P199" s="33" t="str">
        <f t="shared" si="18"/>
        <v/>
      </c>
      <c r="Q199" s="33">
        <f t="shared" si="19"/>
        <v>1000</v>
      </c>
    </row>
    <row r="200" spans="1:17" ht="13.5" x14ac:dyDescent="0.25">
      <c r="A200" s="23">
        <v>89</v>
      </c>
      <c r="B200" s="23"/>
      <c r="C200" s="24" t="e">
        <f>IF(A200&gt;0,(VLOOKUP($A200,'[1]Engag Pre'!$A$10:$G$74,3,FALSE))," ")</f>
        <v>#N/A</v>
      </c>
      <c r="D200" s="25" t="str">
        <f>IF(B200&gt;0,(VLOOKUP($B200,'[1]Engag Min'!$A$10:$G$109,7,FALSE))," ")</f>
        <v xml:space="preserve"> </v>
      </c>
      <c r="E200" s="26" t="str">
        <f>IF(B200&gt;0,(VLOOKUP($B200,'[1]Engag Min'!$A$10:$G$109,3,FALSE))," ")</f>
        <v xml:space="preserve"> </v>
      </c>
      <c r="F200" s="27" t="str">
        <f>IF(B200&gt;0,(VLOOKUP($B200,'[1]Engag Min'!$A$10:$G$109,4,FALSE))," ")</f>
        <v xml:space="preserve"> </v>
      </c>
      <c r="G200" s="28" t="str">
        <f>IF(B200&gt;0,(VLOOKUP($B200,'[1]Engag Min'!$A$10:$G$109,5,FALSE))," ")</f>
        <v xml:space="preserve"> </v>
      </c>
      <c r="H200" s="29" t="str">
        <f>IF(B200&gt;0,(VLOOKUP($B200,'[1]Engag Min'!$A$10:$G$109,6,FALSE))," ")</f>
        <v xml:space="preserve"> </v>
      </c>
      <c r="I200" s="38"/>
      <c r="J200" s="29" t="str">
        <f>IF(B200&gt;0,(VLOOKUP($B200,'[1]Engag Min'!$A$10:$I$109,9,FALSE))," ")</f>
        <v xml:space="preserve"> </v>
      </c>
      <c r="K200" s="37" t="str">
        <f t="shared" si="15"/>
        <v xml:space="preserve"> </v>
      </c>
      <c r="L200" s="31" t="str">
        <f>IF(COUNTIF($G$10:$G200,G200)&lt;2,$G200," ")</f>
        <v xml:space="preserve"> </v>
      </c>
      <c r="M200" s="32">
        <f t="shared" si="16"/>
        <v>89</v>
      </c>
      <c r="N200" s="31" t="str">
        <f>IF(COUNTIF($G$10:$G200,G200)&lt;3,$G200," ")</f>
        <v xml:space="preserve"> </v>
      </c>
      <c r="O200" s="33">
        <f t="shared" si="17"/>
        <v>89</v>
      </c>
      <c r="P200" s="33" t="str">
        <f t="shared" si="18"/>
        <v/>
      </c>
      <c r="Q200" s="33">
        <f t="shared" si="19"/>
        <v>1000</v>
      </c>
    </row>
    <row r="201" spans="1:17" ht="13.5" x14ac:dyDescent="0.25">
      <c r="A201" s="23">
        <v>90</v>
      </c>
      <c r="B201" s="23"/>
      <c r="C201" s="24" t="e">
        <f>IF(A201&gt;0,(VLOOKUP($A201,'[1]Engag Pre'!$A$10:$G$74,3,FALSE))," ")</f>
        <v>#N/A</v>
      </c>
      <c r="D201" s="25" t="str">
        <f>IF(B201&gt;0,(VLOOKUP($B201,'[1]Engag Min'!$A$10:$G$109,7,FALSE))," ")</f>
        <v xml:space="preserve"> </v>
      </c>
      <c r="E201" s="26" t="str">
        <f>IF(B201&gt;0,(VLOOKUP($B201,'[1]Engag Min'!$A$10:$G$109,3,FALSE))," ")</f>
        <v xml:space="preserve"> </v>
      </c>
      <c r="F201" s="27" t="str">
        <f>IF(B201&gt;0,(VLOOKUP($B201,'[1]Engag Min'!$A$10:$G$109,4,FALSE))," ")</f>
        <v xml:space="preserve"> </v>
      </c>
      <c r="G201" s="28" t="str">
        <f>IF(B201&gt;0,(VLOOKUP($B201,'[1]Engag Min'!$A$10:$G$109,5,FALSE))," ")</f>
        <v xml:space="preserve"> </v>
      </c>
      <c r="H201" s="29" t="str">
        <f>IF(B201&gt;0,(VLOOKUP($B201,'[1]Engag Min'!$A$10:$G$109,6,FALSE))," ")</f>
        <v xml:space="preserve"> </v>
      </c>
      <c r="I201" s="38"/>
      <c r="J201" s="29" t="str">
        <f>IF(B201&gt;0,(VLOOKUP($B201,'[1]Engag Min'!$A$10:$I$109,9,FALSE))," ")</f>
        <v xml:space="preserve"> </v>
      </c>
      <c r="K201" s="37" t="str">
        <f t="shared" si="15"/>
        <v xml:space="preserve"> </v>
      </c>
      <c r="L201" s="31" t="str">
        <f>IF(COUNTIF($G$10:$G201,G201)&lt;2,$G201," ")</f>
        <v xml:space="preserve"> </v>
      </c>
      <c r="M201" s="32">
        <f t="shared" si="16"/>
        <v>90</v>
      </c>
      <c r="N201" s="31" t="str">
        <f>IF(COUNTIF($G$10:$G201,G201)&lt;3,$G201," ")</f>
        <v xml:space="preserve"> </v>
      </c>
      <c r="O201" s="33">
        <f t="shared" si="17"/>
        <v>90</v>
      </c>
      <c r="P201" s="33" t="str">
        <f t="shared" si="18"/>
        <v/>
      </c>
      <c r="Q201" s="33">
        <f t="shared" si="19"/>
        <v>1000</v>
      </c>
    </row>
    <row r="202" spans="1:17" ht="13.5" x14ac:dyDescent="0.25">
      <c r="A202" s="23">
        <v>91</v>
      </c>
      <c r="B202" s="23"/>
      <c r="C202" s="24" t="e">
        <f>IF(A202&gt;0,(VLOOKUP($A202,'[1]Engag Pre'!$A$10:$G$74,3,FALSE))," ")</f>
        <v>#N/A</v>
      </c>
      <c r="D202" s="25" t="str">
        <f>IF(B202&gt;0,(VLOOKUP($B202,'[1]Engag Min'!$A$10:$G$109,7,FALSE))," ")</f>
        <v xml:space="preserve"> </v>
      </c>
      <c r="E202" s="26" t="str">
        <f>IF(B202&gt;0,(VLOOKUP($B202,'[1]Engag Min'!$A$10:$G$109,3,FALSE))," ")</f>
        <v xml:space="preserve"> </v>
      </c>
      <c r="F202" s="27" t="str">
        <f>IF(B202&gt;0,(VLOOKUP($B202,'[1]Engag Min'!$A$10:$G$109,4,FALSE))," ")</f>
        <v xml:space="preserve"> </v>
      </c>
      <c r="G202" s="28" t="str">
        <f>IF(B202&gt;0,(VLOOKUP($B202,'[1]Engag Min'!$A$10:$G$109,5,FALSE))," ")</f>
        <v xml:space="preserve"> </v>
      </c>
      <c r="H202" s="29" t="str">
        <f>IF(B202&gt;0,(VLOOKUP($B202,'[1]Engag Min'!$A$10:$G$109,6,FALSE))," ")</f>
        <v xml:space="preserve"> </v>
      </c>
      <c r="I202" s="38"/>
      <c r="J202" s="29" t="str">
        <f>IF(B202&gt;0,(VLOOKUP($B202,'[1]Engag Min'!$A$10:$I$109,9,FALSE))," ")</f>
        <v xml:space="preserve"> </v>
      </c>
      <c r="K202" s="37" t="str">
        <f t="shared" si="15"/>
        <v xml:space="preserve"> </v>
      </c>
      <c r="L202" s="31" t="str">
        <f>IF(COUNTIF($G$10:$G202,G202)&lt;2,$G202," ")</f>
        <v xml:space="preserve"> </v>
      </c>
      <c r="M202" s="32">
        <f t="shared" si="16"/>
        <v>91</v>
      </c>
      <c r="N202" s="31" t="str">
        <f>IF(COUNTIF($G$10:$G202,G202)&lt;3,$G202," ")</f>
        <v xml:space="preserve"> </v>
      </c>
      <c r="O202" s="33">
        <f t="shared" si="17"/>
        <v>91</v>
      </c>
      <c r="P202" s="33" t="str">
        <f t="shared" si="18"/>
        <v/>
      </c>
      <c r="Q202" s="33">
        <f t="shared" si="19"/>
        <v>1000</v>
      </c>
    </row>
    <row r="203" spans="1:17" ht="13.5" x14ac:dyDescent="0.25">
      <c r="A203" s="23">
        <v>92</v>
      </c>
      <c r="B203" s="23"/>
      <c r="C203" s="24" t="e">
        <f>IF(A203&gt;0,(VLOOKUP($A203,'[1]Engag Pre'!$A$10:$G$74,3,FALSE))," ")</f>
        <v>#N/A</v>
      </c>
      <c r="D203" s="25" t="str">
        <f>IF(B203&gt;0,(VLOOKUP($B203,'[1]Engag Min'!$A$10:$G$109,7,FALSE))," ")</f>
        <v xml:space="preserve"> </v>
      </c>
      <c r="E203" s="26" t="str">
        <f>IF(B203&gt;0,(VLOOKUP($B203,'[1]Engag Min'!$A$10:$G$109,3,FALSE))," ")</f>
        <v xml:space="preserve"> </v>
      </c>
      <c r="F203" s="27" t="str">
        <f>IF(B203&gt;0,(VLOOKUP($B203,'[1]Engag Min'!$A$10:$G$109,4,FALSE))," ")</f>
        <v xml:space="preserve"> </v>
      </c>
      <c r="G203" s="28" t="str">
        <f>IF(B203&gt;0,(VLOOKUP($B203,'[1]Engag Min'!$A$10:$G$109,5,FALSE))," ")</f>
        <v xml:space="preserve"> </v>
      </c>
      <c r="H203" s="29" t="str">
        <f>IF(B203&gt;0,(VLOOKUP($B203,'[1]Engag Min'!$A$10:$G$109,6,FALSE))," ")</f>
        <v xml:space="preserve"> </v>
      </c>
      <c r="I203" s="38"/>
      <c r="J203" s="29" t="str">
        <f>IF(B203&gt;0,(VLOOKUP($B203,'[1]Engag Min'!$A$10:$I$109,9,FALSE))," ")</f>
        <v xml:space="preserve"> </v>
      </c>
      <c r="K203" s="37" t="str">
        <f t="shared" si="15"/>
        <v xml:space="preserve"> </v>
      </c>
      <c r="L203" s="31" t="str">
        <f>IF(COUNTIF($G$10:$G203,G203)&lt;2,$G203," ")</f>
        <v xml:space="preserve"> </v>
      </c>
      <c r="M203" s="32">
        <f t="shared" si="16"/>
        <v>92</v>
      </c>
      <c r="N203" s="31" t="str">
        <f>IF(COUNTIF($G$10:$G203,G203)&lt;3,$G203," ")</f>
        <v xml:space="preserve"> </v>
      </c>
      <c r="O203" s="33">
        <f t="shared" si="17"/>
        <v>92</v>
      </c>
      <c r="P203" s="33" t="str">
        <f t="shared" si="18"/>
        <v/>
      </c>
      <c r="Q203" s="33">
        <f t="shared" si="19"/>
        <v>1000</v>
      </c>
    </row>
    <row r="204" spans="1:17" ht="13.5" x14ac:dyDescent="0.25">
      <c r="A204" s="23">
        <v>93</v>
      </c>
      <c r="B204" s="23"/>
      <c r="C204" s="24" t="e">
        <f>IF(A204&gt;0,(VLOOKUP($A204,'[1]Engag Pre'!$A$10:$G$74,3,FALSE))," ")</f>
        <v>#N/A</v>
      </c>
      <c r="D204" s="25" t="str">
        <f>IF(B204&gt;0,(VLOOKUP($B204,'[1]Engag Min'!$A$10:$G$109,7,FALSE))," ")</f>
        <v xml:space="preserve"> </v>
      </c>
      <c r="E204" s="26" t="str">
        <f>IF(B204&gt;0,(VLOOKUP($B204,'[1]Engag Min'!$A$10:$G$109,3,FALSE))," ")</f>
        <v xml:space="preserve"> </v>
      </c>
      <c r="F204" s="27" t="str">
        <f>IF(B204&gt;0,(VLOOKUP($B204,'[1]Engag Min'!$A$10:$G$109,4,FALSE))," ")</f>
        <v xml:space="preserve"> </v>
      </c>
      <c r="G204" s="28" t="str">
        <f>IF(B204&gt;0,(VLOOKUP($B204,'[1]Engag Min'!$A$10:$G$109,5,FALSE))," ")</f>
        <v xml:space="preserve"> </v>
      </c>
      <c r="H204" s="29" t="str">
        <f>IF(B204&gt;0,(VLOOKUP($B204,'[1]Engag Min'!$A$10:$G$109,6,FALSE))," ")</f>
        <v xml:space="preserve"> </v>
      </c>
      <c r="I204" s="38"/>
      <c r="J204" s="29" t="str">
        <f>IF(B204&gt;0,(VLOOKUP($B204,'[1]Engag Min'!$A$10:$I$109,9,FALSE))," ")</f>
        <v xml:space="preserve"> </v>
      </c>
      <c r="K204" s="37" t="str">
        <f t="shared" si="15"/>
        <v xml:space="preserve"> </v>
      </c>
      <c r="L204" s="31" t="str">
        <f>IF(COUNTIF($G$10:$G204,G204)&lt;2,$G204," ")</f>
        <v xml:space="preserve"> </v>
      </c>
      <c r="M204" s="32">
        <f t="shared" si="16"/>
        <v>93</v>
      </c>
      <c r="N204" s="31" t="str">
        <f>IF(COUNTIF($G$10:$G204,G204)&lt;3,$G204," ")</f>
        <v xml:space="preserve"> </v>
      </c>
      <c r="O204" s="33">
        <f t="shared" si="17"/>
        <v>93</v>
      </c>
      <c r="P204" s="33" t="str">
        <f t="shared" si="18"/>
        <v/>
      </c>
      <c r="Q204" s="33">
        <f t="shared" si="19"/>
        <v>1000</v>
      </c>
    </row>
    <row r="205" spans="1:17" ht="13.5" x14ac:dyDescent="0.25">
      <c r="A205" s="23">
        <v>94</v>
      </c>
      <c r="B205" s="23"/>
      <c r="C205" s="24" t="e">
        <f>IF(A205&gt;0,(VLOOKUP($A205,'[1]Engag Pre'!$A$10:$G$74,3,FALSE))," ")</f>
        <v>#N/A</v>
      </c>
      <c r="D205" s="25" t="str">
        <f>IF(B205&gt;0,(VLOOKUP($B205,'[1]Engag Min'!$A$10:$G$109,7,FALSE))," ")</f>
        <v xml:space="preserve"> </v>
      </c>
      <c r="E205" s="26" t="str">
        <f>IF(B205&gt;0,(VLOOKUP($B205,'[1]Engag Min'!$A$10:$G$109,3,FALSE))," ")</f>
        <v xml:space="preserve"> </v>
      </c>
      <c r="F205" s="27" t="str">
        <f>IF(B205&gt;0,(VLOOKUP($B205,'[1]Engag Min'!$A$10:$G$109,4,FALSE))," ")</f>
        <v xml:space="preserve"> </v>
      </c>
      <c r="G205" s="28" t="str">
        <f>IF(B205&gt;0,(VLOOKUP($B205,'[1]Engag Min'!$A$10:$G$109,5,FALSE))," ")</f>
        <v xml:space="preserve"> </v>
      </c>
      <c r="H205" s="29" t="str">
        <f>IF(B205&gt;0,(VLOOKUP($B205,'[1]Engag Min'!$A$10:$G$109,6,FALSE))," ")</f>
        <v xml:space="preserve"> </v>
      </c>
      <c r="I205" s="38"/>
      <c r="J205" s="29" t="str">
        <f>IF(B205&gt;0,(VLOOKUP($B205,'[1]Engag Min'!$A$10:$I$109,9,FALSE))," ")</f>
        <v xml:space="preserve"> </v>
      </c>
      <c r="K205" s="37" t="str">
        <f t="shared" si="15"/>
        <v xml:space="preserve"> </v>
      </c>
      <c r="L205" s="31" t="str">
        <f>IF(COUNTIF($G$10:$G205,G205)&lt;2,$G205," ")</f>
        <v xml:space="preserve"> </v>
      </c>
      <c r="M205" s="32">
        <f t="shared" si="16"/>
        <v>94</v>
      </c>
      <c r="N205" s="31" t="str">
        <f>IF(COUNTIF($G$10:$G205,G205)&lt;3,$G205," ")</f>
        <v xml:space="preserve"> </v>
      </c>
      <c r="O205" s="33">
        <f t="shared" si="17"/>
        <v>94</v>
      </c>
      <c r="P205" s="33" t="str">
        <f t="shared" si="18"/>
        <v/>
      </c>
      <c r="Q205" s="33">
        <f t="shared" si="19"/>
        <v>1000</v>
      </c>
    </row>
    <row r="206" spans="1:17" ht="13.5" x14ac:dyDescent="0.25">
      <c r="A206" s="23">
        <v>95</v>
      </c>
      <c r="B206" s="23"/>
      <c r="C206" s="24" t="e">
        <f>IF(A206&gt;0,(VLOOKUP($A206,'[1]Engag Pre'!$A$10:$G$74,3,FALSE))," ")</f>
        <v>#N/A</v>
      </c>
      <c r="D206" s="25" t="str">
        <f>IF(B206&gt;0,(VLOOKUP($B206,'[1]Engag Min'!$A$10:$G$109,7,FALSE))," ")</f>
        <v xml:space="preserve"> </v>
      </c>
      <c r="E206" s="26" t="str">
        <f>IF(B206&gt;0,(VLOOKUP($B206,'[1]Engag Min'!$A$10:$G$109,3,FALSE))," ")</f>
        <v xml:space="preserve"> </v>
      </c>
      <c r="F206" s="27" t="str">
        <f>IF(B206&gt;0,(VLOOKUP($B206,'[1]Engag Min'!$A$10:$G$109,4,FALSE))," ")</f>
        <v xml:space="preserve"> </v>
      </c>
      <c r="G206" s="28" t="str">
        <f>IF(B206&gt;0,(VLOOKUP($B206,'[1]Engag Min'!$A$10:$G$109,5,FALSE))," ")</f>
        <v xml:space="preserve"> </v>
      </c>
      <c r="H206" s="29" t="str">
        <f>IF(B206&gt;0,(VLOOKUP($B206,'[1]Engag Min'!$A$10:$G$109,6,FALSE))," ")</f>
        <v xml:space="preserve"> </v>
      </c>
      <c r="I206" s="38"/>
      <c r="J206" s="29" t="str">
        <f>IF(B206&gt;0,(VLOOKUP($B206,'[1]Engag Min'!$A$10:$I$109,9,FALSE))," ")</f>
        <v xml:space="preserve"> </v>
      </c>
      <c r="K206" s="37" t="str">
        <f t="shared" si="15"/>
        <v xml:space="preserve"> </v>
      </c>
      <c r="L206" s="31" t="str">
        <f>IF(COUNTIF($G$10:$G206,G206)&lt;2,$G206," ")</f>
        <v xml:space="preserve"> </v>
      </c>
      <c r="M206" s="32">
        <f t="shared" si="16"/>
        <v>95</v>
      </c>
      <c r="N206" s="31" t="str">
        <f>IF(COUNTIF($G$10:$G206,G206)&lt;3,$G206," ")</f>
        <v xml:space="preserve"> </v>
      </c>
      <c r="O206" s="33">
        <f t="shared" si="17"/>
        <v>95</v>
      </c>
      <c r="P206" s="33" t="str">
        <f t="shared" si="18"/>
        <v/>
      </c>
      <c r="Q206" s="33">
        <f t="shared" si="19"/>
        <v>1000</v>
      </c>
    </row>
    <row r="207" spans="1:17" ht="13.5" x14ac:dyDescent="0.25">
      <c r="A207" s="23">
        <v>96</v>
      </c>
      <c r="B207" s="23"/>
      <c r="C207" s="24" t="e">
        <f>IF(A207&gt;0,(VLOOKUP($A207,'[1]Engag Pre'!$A$10:$G$74,3,FALSE))," ")</f>
        <v>#N/A</v>
      </c>
      <c r="D207" s="25" t="str">
        <f>IF(B207&gt;0,(VLOOKUP($B207,'[1]Engag Min'!$A$10:$G$109,7,FALSE))," ")</f>
        <v xml:space="preserve"> </v>
      </c>
      <c r="E207" s="26" t="str">
        <f>IF(B207&gt;0,(VLOOKUP($B207,'[1]Engag Min'!$A$10:$G$109,3,FALSE))," ")</f>
        <v xml:space="preserve"> </v>
      </c>
      <c r="F207" s="27" t="str">
        <f>IF(B207&gt;0,(VLOOKUP($B207,'[1]Engag Min'!$A$10:$G$109,4,FALSE))," ")</f>
        <v xml:space="preserve"> </v>
      </c>
      <c r="G207" s="28" t="str">
        <f>IF(B207&gt;0,(VLOOKUP($B207,'[1]Engag Min'!$A$10:$G$109,5,FALSE))," ")</f>
        <v xml:space="preserve"> </v>
      </c>
      <c r="H207" s="29" t="str">
        <f>IF(B207&gt;0,(VLOOKUP($B207,'[1]Engag Min'!$A$10:$G$109,6,FALSE))," ")</f>
        <v xml:space="preserve"> </v>
      </c>
      <c r="I207" s="38"/>
      <c r="J207" s="29" t="str">
        <f>IF(B207&gt;0,(VLOOKUP($B207,'[1]Engag Min'!$A$10:$I$109,9,FALSE))," ")</f>
        <v xml:space="preserve"> </v>
      </c>
      <c r="K207" s="37" t="str">
        <f t="shared" si="15"/>
        <v xml:space="preserve"> </v>
      </c>
      <c r="L207" s="31" t="str">
        <f>IF(COUNTIF($G$10:$G207,G207)&lt;2,$G207," ")</f>
        <v xml:space="preserve"> </v>
      </c>
      <c r="M207" s="32">
        <f t="shared" si="16"/>
        <v>96</v>
      </c>
      <c r="N207" s="31" t="str">
        <f>IF(COUNTIF($G$10:$G207,G207)&lt;3,$G207," ")</f>
        <v xml:space="preserve"> </v>
      </c>
      <c r="O207" s="33">
        <f t="shared" si="17"/>
        <v>96</v>
      </c>
      <c r="P207" s="33" t="str">
        <f t="shared" si="18"/>
        <v/>
      </c>
      <c r="Q207" s="33">
        <f t="shared" si="19"/>
        <v>1000</v>
      </c>
    </row>
    <row r="208" spans="1:17" ht="13.5" x14ac:dyDescent="0.25">
      <c r="A208" s="23">
        <v>97</v>
      </c>
      <c r="B208" s="23"/>
      <c r="C208" s="24" t="e">
        <f>IF(A208&gt;0,(VLOOKUP($A208,'[1]Engag Pre'!$A$10:$G$74,3,FALSE))," ")</f>
        <v>#N/A</v>
      </c>
      <c r="D208" s="25" t="str">
        <f>IF(B208&gt;0,(VLOOKUP($B208,'[1]Engag Min'!$A$10:$G$109,7,FALSE))," ")</f>
        <v xml:space="preserve"> </v>
      </c>
      <c r="E208" s="26" t="str">
        <f>IF(B208&gt;0,(VLOOKUP($B208,'[1]Engag Min'!$A$10:$G$109,3,FALSE))," ")</f>
        <v xml:space="preserve"> </v>
      </c>
      <c r="F208" s="27" t="str">
        <f>IF(B208&gt;0,(VLOOKUP($B208,'[1]Engag Min'!$A$10:$G$109,4,FALSE))," ")</f>
        <v xml:space="preserve"> </v>
      </c>
      <c r="G208" s="28" t="str">
        <f>IF(B208&gt;0,(VLOOKUP($B208,'[1]Engag Min'!$A$10:$G$109,5,FALSE))," ")</f>
        <v xml:space="preserve"> </v>
      </c>
      <c r="H208" s="29" t="str">
        <f>IF(B208&gt;0,(VLOOKUP($B208,'[1]Engag Min'!$A$10:$G$109,6,FALSE))," ")</f>
        <v xml:space="preserve"> </v>
      </c>
      <c r="I208" s="38"/>
      <c r="J208" s="29" t="str">
        <f>IF(B208&gt;0,(VLOOKUP($B208,'[1]Engag Min'!$A$10:$I$109,9,FALSE))," ")</f>
        <v xml:space="preserve"> </v>
      </c>
      <c r="K208" s="37" t="str">
        <f t="shared" si="15"/>
        <v xml:space="preserve"> </v>
      </c>
      <c r="L208" s="31" t="str">
        <f>IF(COUNTIF($G$10:$G208,G208)&lt;2,$G208," ")</f>
        <v xml:space="preserve"> </v>
      </c>
      <c r="M208" s="32">
        <f t="shared" si="16"/>
        <v>97</v>
      </c>
      <c r="N208" s="31" t="str">
        <f>IF(COUNTIF($G$10:$G208,G208)&lt;3,$G208," ")</f>
        <v xml:space="preserve"> </v>
      </c>
      <c r="O208" s="33">
        <f t="shared" si="17"/>
        <v>97</v>
      </c>
      <c r="P208" s="33" t="str">
        <f t="shared" si="18"/>
        <v/>
      </c>
      <c r="Q208" s="33">
        <f t="shared" si="19"/>
        <v>1000</v>
      </c>
    </row>
    <row r="209" spans="1:17" ht="13.5" x14ac:dyDescent="0.25">
      <c r="A209" s="23">
        <v>98</v>
      </c>
      <c r="B209" s="23"/>
      <c r="C209" s="24" t="e">
        <f>IF(A209&gt;0,(VLOOKUP($A209,'[1]Engag Pre'!$A$10:$G$74,3,FALSE))," ")</f>
        <v>#N/A</v>
      </c>
      <c r="D209" s="25" t="str">
        <f>IF(B209&gt;0,(VLOOKUP($B209,'[1]Engag Min'!$A$10:$G$109,7,FALSE))," ")</f>
        <v xml:space="preserve"> </v>
      </c>
      <c r="E209" s="26" t="str">
        <f>IF(B209&gt;0,(VLOOKUP($B209,'[1]Engag Min'!$A$10:$G$109,3,FALSE))," ")</f>
        <v xml:space="preserve"> </v>
      </c>
      <c r="F209" s="27" t="str">
        <f>IF(B209&gt;0,(VLOOKUP($B209,'[1]Engag Min'!$A$10:$G$109,4,FALSE))," ")</f>
        <v xml:space="preserve"> </v>
      </c>
      <c r="G209" s="28" t="str">
        <f>IF(B209&gt;0,(VLOOKUP($B209,'[1]Engag Min'!$A$10:$G$109,5,FALSE))," ")</f>
        <v xml:space="preserve"> </v>
      </c>
      <c r="H209" s="29" t="str">
        <f>IF(B209&gt;0,(VLOOKUP($B209,'[1]Engag Min'!$A$10:$G$109,6,FALSE))," ")</f>
        <v xml:space="preserve"> </v>
      </c>
      <c r="I209" s="38"/>
      <c r="J209" s="29" t="str">
        <f>IF(B209&gt;0,(VLOOKUP($B209,'[1]Engag Min'!$A$10:$I$109,9,FALSE))," ")</f>
        <v xml:space="preserve"> </v>
      </c>
      <c r="K209" s="37" t="str">
        <f t="shared" si="15"/>
        <v xml:space="preserve"> </v>
      </c>
      <c r="L209" s="31" t="str">
        <f>IF(COUNTIF($G$10:$G209,G209)&lt;2,$G209," ")</f>
        <v xml:space="preserve"> </v>
      </c>
      <c r="M209" s="32">
        <f t="shared" si="16"/>
        <v>98</v>
      </c>
      <c r="N209" s="31" t="str">
        <f>IF(COUNTIF($G$10:$G209,G209)&lt;3,$G209," ")</f>
        <v xml:space="preserve"> </v>
      </c>
      <c r="O209" s="33">
        <f t="shared" si="17"/>
        <v>98</v>
      </c>
      <c r="P209" s="33" t="str">
        <f t="shared" si="18"/>
        <v/>
      </c>
      <c r="Q209" s="33">
        <f t="shared" si="19"/>
        <v>1000</v>
      </c>
    </row>
    <row r="210" spans="1:17" ht="13.5" x14ac:dyDescent="0.25">
      <c r="A210" s="23">
        <v>99</v>
      </c>
      <c r="B210" s="23"/>
      <c r="C210" s="24" t="e">
        <f>IF(A210&gt;0,(VLOOKUP($A210,'[1]Engag Pre'!$A$10:$G$74,3,FALSE))," ")</f>
        <v>#N/A</v>
      </c>
      <c r="D210" s="25" t="str">
        <f>IF(B210&gt;0,(VLOOKUP($B210,'[1]Engag Min'!$A$10:$G$109,7,FALSE))," ")</f>
        <v xml:space="preserve"> </v>
      </c>
      <c r="E210" s="26" t="str">
        <f>IF(B210&gt;0,(VLOOKUP($B210,'[1]Engag Min'!$A$10:$G$109,3,FALSE))," ")</f>
        <v xml:space="preserve"> </v>
      </c>
      <c r="F210" s="27" t="str">
        <f>IF(B210&gt;0,(VLOOKUP($B210,'[1]Engag Min'!$A$10:$G$109,4,FALSE))," ")</f>
        <v xml:space="preserve"> </v>
      </c>
      <c r="G210" s="28" t="str">
        <f>IF(B210&gt;0,(VLOOKUP($B210,'[1]Engag Min'!$A$10:$G$109,5,FALSE))," ")</f>
        <v xml:space="preserve"> </v>
      </c>
      <c r="H210" s="29" t="str">
        <f>IF(B210&gt;0,(VLOOKUP($B210,'[1]Engag Min'!$A$10:$G$109,6,FALSE))," ")</f>
        <v xml:space="preserve"> </v>
      </c>
      <c r="I210" s="38"/>
      <c r="J210" s="29" t="str">
        <f>IF(B210&gt;0,(VLOOKUP($B210,'[1]Engag Min'!$A$10:$I$109,9,FALSE))," ")</f>
        <v xml:space="preserve"> </v>
      </c>
      <c r="K210" s="37" t="str">
        <f t="shared" si="15"/>
        <v xml:space="preserve"> </v>
      </c>
      <c r="L210" s="31" t="str">
        <f>IF(COUNTIF($G$10:$G210,G210)&lt;2,$G210," ")</f>
        <v xml:space="preserve"> </v>
      </c>
      <c r="M210" s="32">
        <f t="shared" si="16"/>
        <v>99</v>
      </c>
      <c r="N210" s="31" t="str">
        <f>IF(COUNTIF($G$10:$G210,G210)&lt;3,$G210," ")</f>
        <v xml:space="preserve"> </v>
      </c>
      <c r="O210" s="33">
        <f t="shared" si="17"/>
        <v>99</v>
      </c>
      <c r="P210" s="33" t="str">
        <f t="shared" si="18"/>
        <v/>
      </c>
      <c r="Q210" s="33">
        <f t="shared" si="19"/>
        <v>1000</v>
      </c>
    </row>
    <row r="211" spans="1:17" ht="13.5" x14ac:dyDescent="0.25">
      <c r="A211" s="23">
        <v>100</v>
      </c>
      <c r="B211" s="23"/>
      <c r="C211" s="24" t="e">
        <f>IF(A211&gt;0,(VLOOKUP($A211,'[1]Engag Pre'!$A$10:$G$74,3,FALSE))," ")</f>
        <v>#N/A</v>
      </c>
      <c r="D211" s="25" t="str">
        <f>IF(B211&gt;0,(VLOOKUP($B211,'[1]Engag Min'!$A$10:$G$109,7,FALSE))," ")</f>
        <v xml:space="preserve"> </v>
      </c>
      <c r="E211" s="26" t="str">
        <f>IF(B211&gt;0,(VLOOKUP($B211,'[1]Engag Min'!$A$10:$G$109,3,FALSE))," ")</f>
        <v xml:space="preserve"> </v>
      </c>
      <c r="F211" s="27" t="str">
        <f>IF(B211&gt;0,(VLOOKUP($B211,'[1]Engag Min'!$A$10:$G$109,4,FALSE))," ")</f>
        <v xml:space="preserve"> </v>
      </c>
      <c r="G211" s="28" t="str">
        <f>IF(B211&gt;0,(VLOOKUP($B211,'[1]Engag Min'!$A$10:$G$109,5,FALSE))," ")</f>
        <v xml:space="preserve"> </v>
      </c>
      <c r="H211" s="29" t="str">
        <f>IF(B211&gt;0,(VLOOKUP($B211,'[1]Engag Min'!$A$10:$G$109,6,FALSE))," ")</f>
        <v xml:space="preserve"> </v>
      </c>
      <c r="I211" s="38"/>
      <c r="J211" s="29" t="str">
        <f>IF(B211&gt;0,(VLOOKUP($B211,'[1]Engag Min'!$A$10:$I$109,9,FALSE))," ")</f>
        <v xml:space="preserve"> </v>
      </c>
      <c r="K211" s="37" t="str">
        <f t="shared" si="15"/>
        <v xml:space="preserve"> </v>
      </c>
      <c r="L211" s="31" t="str">
        <f>IF(COUNTIF($G$10:$G211,G211)&lt;2,$G211," ")</f>
        <v xml:space="preserve"> </v>
      </c>
      <c r="M211" s="32">
        <f t="shared" si="16"/>
        <v>100</v>
      </c>
      <c r="N211" s="31" t="str">
        <f>IF(COUNTIF($G$10:$G211,G211)&lt;3,$G211," ")</f>
        <v xml:space="preserve"> </v>
      </c>
      <c r="O211" s="33">
        <f t="shared" si="17"/>
        <v>100</v>
      </c>
      <c r="P211" s="33" t="str">
        <f t="shared" si="18"/>
        <v/>
      </c>
      <c r="Q211" s="33">
        <f t="shared" si="19"/>
        <v>1000</v>
      </c>
    </row>
  </sheetData>
  <mergeCells count="6">
    <mergeCell ref="E1:F1"/>
    <mergeCell ref="H1:I1"/>
    <mergeCell ref="E2:F2"/>
    <mergeCell ref="E3:H3"/>
    <mergeCell ref="A8:I8"/>
    <mergeCell ref="A110:I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pré-licenciés</vt:lpstr>
      <vt:lpstr>poussins</vt:lpstr>
      <vt:lpstr>pupilles</vt:lpstr>
      <vt:lpstr>benjamins</vt:lpstr>
      <vt:lpstr>minimes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BACHEROT Gérard UI EF</dc:creator>
  <cp:lastModifiedBy>BACHEROT Gérard UI EF</cp:lastModifiedBy>
  <dcterms:created xsi:type="dcterms:W3CDTF">2018-03-17T18:46:23Z</dcterms:created>
  <dcterms:modified xsi:type="dcterms:W3CDTF">2018-03-17T18:48:54Z</dcterms:modified>
</cp:coreProperties>
</file>