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D1-D2" sheetId="1" r:id="rId1"/>
    <sheet name="D3-D4" sheetId="2" r:id="rId2"/>
    <sheet name="Minimes" sheetId="3" r:id="rId3"/>
    <sheet name="Cadets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I43" i="4"/>
  <c r="H43"/>
  <c r="G43"/>
  <c r="F43"/>
  <c r="C43"/>
  <c r="I42"/>
  <c r="H42"/>
  <c r="G42"/>
  <c r="F42"/>
  <c r="C42"/>
  <c r="I41"/>
  <c r="H41"/>
  <c r="G41"/>
  <c r="F41"/>
  <c r="C41"/>
  <c r="I40"/>
  <c r="H40"/>
  <c r="G40"/>
  <c r="F40"/>
  <c r="C40"/>
  <c r="I39"/>
  <c r="H39"/>
  <c r="G39"/>
  <c r="F39"/>
  <c r="C39"/>
  <c r="I38"/>
  <c r="H38"/>
  <c r="G38"/>
  <c r="F38"/>
  <c r="C38"/>
  <c r="I37"/>
  <c r="H37"/>
  <c r="G37"/>
  <c r="F37"/>
  <c r="C37"/>
  <c r="I36"/>
  <c r="H36"/>
  <c r="G36"/>
  <c r="F36"/>
  <c r="C36"/>
  <c r="I35"/>
  <c r="H35"/>
  <c r="G35"/>
  <c r="F35"/>
  <c r="C35"/>
  <c r="I34"/>
  <c r="H34"/>
  <c r="G34"/>
  <c r="F34"/>
  <c r="C34"/>
  <c r="I33"/>
  <c r="H33"/>
  <c r="G33"/>
  <c r="F33"/>
  <c r="C33"/>
  <c r="I32"/>
  <c r="H32"/>
  <c r="G32"/>
  <c r="F32"/>
  <c r="C32"/>
  <c r="I31"/>
  <c r="H31"/>
  <c r="G31"/>
  <c r="F31"/>
  <c r="C31"/>
  <c r="I30"/>
  <c r="H30"/>
  <c r="G30"/>
  <c r="F30"/>
  <c r="C30"/>
  <c r="I29"/>
  <c r="H29"/>
  <c r="G29"/>
  <c r="F29"/>
  <c r="C29"/>
  <c r="I28"/>
  <c r="H28"/>
  <c r="G28"/>
  <c r="F28"/>
  <c r="C28"/>
  <c r="I27"/>
  <c r="H27"/>
  <c r="G27"/>
  <c r="F27"/>
  <c r="C27"/>
  <c r="I26"/>
  <c r="H26"/>
  <c r="G26"/>
  <c r="F26"/>
  <c r="C26"/>
  <c r="I25"/>
  <c r="H25"/>
  <c r="G25"/>
  <c r="F25"/>
  <c r="C25"/>
  <c r="I24"/>
  <c r="H24"/>
  <c r="G24"/>
  <c r="F24"/>
  <c r="C24"/>
  <c r="I23"/>
  <c r="H23"/>
  <c r="G23"/>
  <c r="F23"/>
  <c r="C23"/>
  <c r="I22"/>
  <c r="H22"/>
  <c r="G22"/>
  <c r="F22"/>
  <c r="C22"/>
  <c r="I21"/>
  <c r="H21"/>
  <c r="G21"/>
  <c r="F21"/>
  <c r="C21"/>
  <c r="I20"/>
  <c r="H20"/>
  <c r="G20"/>
  <c r="F20"/>
  <c r="C20"/>
  <c r="I19"/>
  <c r="H19"/>
  <c r="G19"/>
  <c r="F19"/>
  <c r="C19"/>
  <c r="I18"/>
  <c r="H18"/>
  <c r="G18"/>
  <c r="F18"/>
  <c r="C18"/>
  <c r="I17"/>
  <c r="H17"/>
  <c r="G17"/>
  <c r="F17"/>
  <c r="C17"/>
  <c r="I16"/>
  <c r="H16"/>
  <c r="G16"/>
  <c r="F16"/>
  <c r="C16"/>
  <c r="I15"/>
  <c r="H15"/>
  <c r="G15"/>
  <c r="F15"/>
  <c r="C15"/>
  <c r="I14"/>
  <c r="H14"/>
  <c r="G14"/>
  <c r="F14"/>
  <c r="C14"/>
  <c r="I13"/>
  <c r="H13"/>
  <c r="G13"/>
  <c r="F13"/>
  <c r="C13"/>
  <c r="I12"/>
  <c r="H12"/>
  <c r="G12"/>
  <c r="F12"/>
  <c r="C12"/>
  <c r="I11"/>
  <c r="H11"/>
  <c r="G11"/>
  <c r="F11"/>
  <c r="C11"/>
  <c r="I10"/>
  <c r="H10"/>
  <c r="G10"/>
  <c r="F10"/>
  <c r="C10"/>
  <c r="I9"/>
  <c r="H9"/>
  <c r="G9"/>
  <c r="F9"/>
  <c r="C9"/>
  <c r="I8"/>
  <c r="H8"/>
  <c r="G8"/>
  <c r="F8"/>
  <c r="C8"/>
  <c r="I7"/>
  <c r="H7"/>
  <c r="G7"/>
  <c r="F7"/>
  <c r="C7"/>
  <c r="I6"/>
  <c r="H6"/>
  <c r="G6"/>
  <c r="F6"/>
  <c r="C6"/>
  <c r="I5"/>
  <c r="H5"/>
  <c r="G5"/>
  <c r="F5"/>
  <c r="C5"/>
  <c r="I4"/>
  <c r="H4"/>
  <c r="G4"/>
  <c r="F4"/>
  <c r="C4"/>
  <c r="H2"/>
  <c r="C2"/>
  <c r="C1"/>
  <c r="J32" i="3" l="1"/>
  <c r="I32"/>
  <c r="H32"/>
  <c r="G32"/>
  <c r="E32"/>
  <c r="C32"/>
  <c r="B32"/>
  <c r="J31"/>
  <c r="I31"/>
  <c r="H31"/>
  <c r="G31"/>
  <c r="E31"/>
  <c r="C31"/>
  <c r="B31"/>
  <c r="J30"/>
  <c r="I30"/>
  <c r="H30"/>
  <c r="G30"/>
  <c r="E30"/>
  <c r="C30"/>
  <c r="B30"/>
  <c r="J29"/>
  <c r="I29"/>
  <c r="H29"/>
  <c r="G29"/>
  <c r="E29"/>
  <c r="C29"/>
  <c r="B29"/>
  <c r="J28"/>
  <c r="I28"/>
  <c r="H28"/>
  <c r="G28"/>
  <c r="E28"/>
  <c r="C28"/>
  <c r="B28"/>
  <c r="J27"/>
  <c r="I27"/>
  <c r="H27"/>
  <c r="G27"/>
  <c r="E27"/>
  <c r="C27"/>
  <c r="B27"/>
  <c r="J26"/>
  <c r="I26"/>
  <c r="H26"/>
  <c r="G26"/>
  <c r="E26"/>
  <c r="C26"/>
  <c r="B26"/>
  <c r="J25"/>
  <c r="I25"/>
  <c r="H25"/>
  <c r="G25"/>
  <c r="E25"/>
  <c r="C25"/>
  <c r="B25"/>
  <c r="J24"/>
  <c r="I24"/>
  <c r="H24"/>
  <c r="G24"/>
  <c r="E24"/>
  <c r="C24"/>
  <c r="B24"/>
  <c r="J23"/>
  <c r="I23"/>
  <c r="H23"/>
  <c r="G23"/>
  <c r="E23"/>
  <c r="C23"/>
  <c r="B23"/>
  <c r="J22"/>
  <c r="I22"/>
  <c r="H22"/>
  <c r="G22"/>
  <c r="E22"/>
  <c r="C22"/>
  <c r="B22"/>
  <c r="J21"/>
  <c r="I21"/>
  <c r="H21"/>
  <c r="G21"/>
  <c r="E21"/>
  <c r="C21"/>
  <c r="B21"/>
  <c r="J20"/>
  <c r="I20"/>
  <c r="H20"/>
  <c r="G20"/>
  <c r="E20"/>
  <c r="C20"/>
  <c r="B20"/>
  <c r="J19"/>
  <c r="I19"/>
  <c r="H19"/>
  <c r="G19"/>
  <c r="E19"/>
  <c r="C19"/>
  <c r="B19"/>
  <c r="J18"/>
  <c r="I18"/>
  <c r="H18"/>
  <c r="G18"/>
  <c r="E18"/>
  <c r="C18"/>
  <c r="B18"/>
  <c r="J17"/>
  <c r="I17"/>
  <c r="H17"/>
  <c r="G17"/>
  <c r="E17"/>
  <c r="C17"/>
  <c r="B17"/>
  <c r="J16"/>
  <c r="I16"/>
  <c r="H16"/>
  <c r="G16"/>
  <c r="E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  <c r="I6"/>
  <c r="H6"/>
  <c r="G6"/>
  <c r="E6"/>
  <c r="C6"/>
  <c r="B6"/>
  <c r="I5"/>
  <c r="H5"/>
  <c r="G5"/>
  <c r="E5"/>
  <c r="C5"/>
  <c r="B5"/>
  <c r="I4"/>
  <c r="H4"/>
  <c r="G4"/>
  <c r="E4"/>
  <c r="C4"/>
  <c r="B4"/>
  <c r="J2"/>
  <c r="H2"/>
  <c r="B2"/>
  <c r="I1"/>
  <c r="C1"/>
</calcChain>
</file>

<file path=xl/sharedStrings.xml><?xml version="1.0" encoding="utf-8"?>
<sst xmlns="http://schemas.openxmlformats.org/spreadsheetml/2006/main" count="378" uniqueCount="231">
  <si>
    <t>COURSE</t>
  </si>
  <si>
    <t>AGNETZ  60</t>
  </si>
  <si>
    <t>DATE</t>
  </si>
  <si>
    <t>CATEGORIE</t>
  </si>
  <si>
    <t>PASS'CYCLISME</t>
  </si>
  <si>
    <t>PARTANTS</t>
  </si>
  <si>
    <t>CLASSES</t>
  </si>
  <si>
    <t>Place</t>
  </si>
  <si>
    <t>Doss</t>
  </si>
  <si>
    <t>NOM</t>
  </si>
  <si>
    <t>PRENOM</t>
  </si>
  <si>
    <t>ASSOCIATION</t>
  </si>
  <si>
    <t>N° LICENCE</t>
  </si>
  <si>
    <t>POULAIN</t>
  </si>
  <si>
    <t>Yohan</t>
  </si>
  <si>
    <t>AC MONTDIDIER</t>
  </si>
  <si>
    <t>1980045028</t>
  </si>
  <si>
    <t>Pass`Cyclisme (D1)</t>
  </si>
  <si>
    <t>MARTEL</t>
  </si>
  <si>
    <t>Alexis</t>
  </si>
  <si>
    <t>A. SOISY ENGHIEN LA BARRE</t>
  </si>
  <si>
    <t>1295713153</t>
  </si>
  <si>
    <t>ROBIN</t>
  </si>
  <si>
    <t>Jean Lou</t>
  </si>
  <si>
    <t>EC MOREUILLOIS VALLEE DE L`AVRE</t>
  </si>
  <si>
    <t>1980043045</t>
  </si>
  <si>
    <t>CARPENTIER</t>
  </si>
  <si>
    <t>Lucien</t>
  </si>
  <si>
    <t>VC BEAUVAISIEN  OISE</t>
  </si>
  <si>
    <t>1960005076</t>
  </si>
  <si>
    <t>Pass`Cyclisme (D2)</t>
  </si>
  <si>
    <t>AUGUET</t>
  </si>
  <si>
    <t>Stéphane</t>
  </si>
  <si>
    <t>1980045045</t>
  </si>
  <si>
    <t>DELARUE</t>
  </si>
  <si>
    <t>Julien</t>
  </si>
  <si>
    <t>VC VERNON</t>
  </si>
  <si>
    <t>1727014109</t>
  </si>
  <si>
    <t>Junior (Aucune)</t>
  </si>
  <si>
    <t>SPIGUELAIRE</t>
  </si>
  <si>
    <t>Jean Philippe</t>
  </si>
  <si>
    <t>SC VAL D`ARRE</t>
  </si>
  <si>
    <t>1960105237</t>
  </si>
  <si>
    <t>Jean François</t>
  </si>
  <si>
    <t>1980043044</t>
  </si>
  <si>
    <t>CASPER</t>
  </si>
  <si>
    <t>JIMMY</t>
  </si>
  <si>
    <t>1980045110</t>
  </si>
  <si>
    <t>Direction Cyclisme Pro (Directeur sportif)</t>
  </si>
  <si>
    <t>AMIENS</t>
  </si>
  <si>
    <t>Thibault</t>
  </si>
  <si>
    <t>1980043047</t>
  </si>
  <si>
    <t>FREDON</t>
  </si>
  <si>
    <t>Arnaud</t>
  </si>
  <si>
    <t>AS THOUROTTE CYCLISTE</t>
  </si>
  <si>
    <t>1960013007</t>
  </si>
  <si>
    <t>FROMAGE</t>
  </si>
  <si>
    <t>Jean-Phiippe</t>
  </si>
  <si>
    <t>AC CATENOY</t>
  </si>
  <si>
    <t>1960197008</t>
  </si>
  <si>
    <t>Pass'cyclisme D2</t>
  </si>
  <si>
    <t>MERLETTE</t>
  </si>
  <si>
    <t>Alexandre</t>
  </si>
  <si>
    <t>1295713023</t>
  </si>
  <si>
    <t>CORDIER</t>
  </si>
  <si>
    <t>Romain</t>
  </si>
  <si>
    <t>COMPIEGNE SPORTS CYCLISTES</t>
  </si>
  <si>
    <t>1960216177</t>
  </si>
  <si>
    <t>TOUBOUL</t>
  </si>
  <si>
    <t>Michel</t>
  </si>
  <si>
    <t>USM GAGNY</t>
  </si>
  <si>
    <t>1293513102</t>
  </si>
  <si>
    <t>DOS SANTOS</t>
  </si>
  <si>
    <t>Victor</t>
  </si>
  <si>
    <t>1295713122</t>
  </si>
  <si>
    <t>FERRY</t>
  </si>
  <si>
    <t>Mathieu</t>
  </si>
  <si>
    <t>CC FORMERIE</t>
  </si>
  <si>
    <t>1960022033</t>
  </si>
  <si>
    <t>DELCOURT</t>
  </si>
  <si>
    <t>Sébastien</t>
  </si>
  <si>
    <t>AC NESLOIS</t>
  </si>
  <si>
    <t>1980060028</t>
  </si>
  <si>
    <t>KAUFMANN</t>
  </si>
  <si>
    <t>Jérome</t>
  </si>
  <si>
    <t>VC MERUVIEN</t>
  </si>
  <si>
    <t>1960034094</t>
  </si>
  <si>
    <t>FORESTIER</t>
  </si>
  <si>
    <t>Anatole</t>
  </si>
  <si>
    <t>CC NOGENT / OISE</t>
  </si>
  <si>
    <t>1960037132</t>
  </si>
  <si>
    <t>PENVEN</t>
  </si>
  <si>
    <t>Frédéric</t>
  </si>
  <si>
    <t>1960013047</t>
  </si>
  <si>
    <t>BOMY</t>
  </si>
  <si>
    <t>ES PERSANAISE</t>
  </si>
  <si>
    <t>1295717110</t>
  </si>
  <si>
    <t>LEMOINE</t>
  </si>
  <si>
    <t>Thimotée</t>
  </si>
  <si>
    <t>1960022003</t>
  </si>
  <si>
    <t>DOMANGE</t>
  </si>
  <si>
    <t>AC CLERMONTOIS</t>
  </si>
  <si>
    <t>1960058080</t>
  </si>
  <si>
    <t>LAVOLLEE</t>
  </si>
  <si>
    <t>Didier</t>
  </si>
  <si>
    <t>1960105001</t>
  </si>
  <si>
    <t>LEFEBVRE</t>
  </si>
  <si>
    <t>Maxime</t>
  </si>
  <si>
    <t>US METRO TRANSPORTS</t>
  </si>
  <si>
    <t>1275024180</t>
  </si>
  <si>
    <t>PERRET</t>
  </si>
  <si>
    <t>David</t>
  </si>
  <si>
    <t>1293513100</t>
  </si>
  <si>
    <t>TAVERNE</t>
  </si>
  <si>
    <t>GONTRAN</t>
  </si>
  <si>
    <t>1960058087</t>
  </si>
  <si>
    <t>LEGUEN</t>
  </si>
  <si>
    <t>Franck</t>
  </si>
  <si>
    <t>UC MONTATAIRIENNE</t>
  </si>
  <si>
    <t>1960035015</t>
  </si>
  <si>
    <t>TREVISAN</t>
  </si>
  <si>
    <t>Aldo</t>
  </si>
  <si>
    <t>ESC MEAUX</t>
  </si>
  <si>
    <t>1277101401</t>
  </si>
  <si>
    <t>CARRE</t>
  </si>
  <si>
    <t>Jérémy</t>
  </si>
  <si>
    <t>1960058028</t>
  </si>
  <si>
    <t>Thierry</t>
  </si>
  <si>
    <t>1960005010</t>
  </si>
  <si>
    <t>Pass`Cyclisme (D3)</t>
  </si>
  <si>
    <t>PISEDDU</t>
  </si>
  <si>
    <t>Marcel</t>
  </si>
  <si>
    <t>AC DE CATENOY</t>
  </si>
  <si>
    <t>1960197019</t>
  </si>
  <si>
    <t>TROUVAIN</t>
  </si>
  <si>
    <t>Laurent</t>
  </si>
  <si>
    <t>1960005047</t>
  </si>
  <si>
    <t>DALANSON</t>
  </si>
  <si>
    <t>Christophe</t>
  </si>
  <si>
    <t>1960197021</t>
  </si>
  <si>
    <t>BLANCHARDON</t>
  </si>
  <si>
    <t>Patrice</t>
  </si>
  <si>
    <t>1295717085</t>
  </si>
  <si>
    <t>GUDESTE</t>
  </si>
  <si>
    <t>ACCTB SEVRAN</t>
  </si>
  <si>
    <t>1293514021</t>
  </si>
  <si>
    <t>Kévin</t>
  </si>
  <si>
    <t>1960216123</t>
  </si>
  <si>
    <t>DEMONTREUILLE</t>
  </si>
  <si>
    <t>1960058025</t>
  </si>
  <si>
    <t>Pass`Cyclisme (D4)</t>
  </si>
  <si>
    <t>MAQUAIRE</t>
  </si>
  <si>
    <t>SPRINTER CLUB de ROCHY CONDE</t>
  </si>
  <si>
    <t>1960056001</t>
  </si>
  <si>
    <t>BARBIER</t>
  </si>
  <si>
    <t>1980043046</t>
  </si>
  <si>
    <t>RADADI</t>
  </si>
  <si>
    <t>Radad</t>
  </si>
  <si>
    <t>1960022037</t>
  </si>
  <si>
    <t>JOYEUX</t>
  </si>
  <si>
    <t>Johan</t>
  </si>
  <si>
    <t>US THIERVILLE</t>
  </si>
  <si>
    <t>1555071079</t>
  </si>
  <si>
    <t>DUPUY</t>
  </si>
  <si>
    <t>Philippe</t>
  </si>
  <si>
    <t>1960058250</t>
  </si>
  <si>
    <t>CRONI</t>
  </si>
  <si>
    <t>Mickael</t>
  </si>
  <si>
    <t>E.GISORSIENNE</t>
  </si>
  <si>
    <t>1727115016</t>
  </si>
  <si>
    <t>Stanley</t>
  </si>
  <si>
    <t>1980045033</t>
  </si>
  <si>
    <t>ZAPPELLA</t>
  </si>
  <si>
    <t>SPRINTER CLUB VEXINOIS</t>
  </si>
  <si>
    <t>1960002002</t>
  </si>
  <si>
    <t>SIMOES</t>
  </si>
  <si>
    <t>Daniel</t>
  </si>
  <si>
    <t>1727115031</t>
  </si>
  <si>
    <t>DUPONT</t>
  </si>
  <si>
    <t>Emmanuelle</t>
  </si>
  <si>
    <t>1960056010</t>
  </si>
  <si>
    <t>SILLIER</t>
  </si>
  <si>
    <t>1960056003</t>
  </si>
  <si>
    <t>Gabriel</t>
  </si>
  <si>
    <t>1960058089</t>
  </si>
  <si>
    <t>BONNETON</t>
  </si>
  <si>
    <t>CC DU VALOIS</t>
  </si>
  <si>
    <t>1960213042</t>
  </si>
  <si>
    <t>Pascal</t>
  </si>
  <si>
    <t>SV SENLISIEN</t>
  </si>
  <si>
    <t>1960049073</t>
  </si>
  <si>
    <t>MASSON</t>
  </si>
  <si>
    <t>Nicolas</t>
  </si>
  <si>
    <t>1960013014</t>
  </si>
  <si>
    <t>DUBOURQ</t>
  </si>
  <si>
    <t>Patrick</t>
  </si>
  <si>
    <t>AC MARGNY LES COMPIEGNE</t>
  </si>
  <si>
    <t>1960032070</t>
  </si>
  <si>
    <t>CARBONNEAUX</t>
  </si>
  <si>
    <t>1960037122</t>
  </si>
  <si>
    <t>BOURY</t>
  </si>
  <si>
    <t>1980045122</t>
  </si>
  <si>
    <t>MORIN</t>
  </si>
  <si>
    <t>LA FEUILLIE CYCLISTE</t>
  </si>
  <si>
    <t>1776461002</t>
  </si>
  <si>
    <t>EVENOT</t>
  </si>
  <si>
    <t>VCA DU BOURGET</t>
  </si>
  <si>
    <t>1293510038</t>
  </si>
  <si>
    <t>LE MERCIER</t>
  </si>
  <si>
    <t>Eric</t>
  </si>
  <si>
    <t>1960002003</t>
  </si>
  <si>
    <t>LANGERON</t>
  </si>
  <si>
    <t>Denis</t>
  </si>
  <si>
    <t>1960058081</t>
  </si>
  <si>
    <t>CR NORMANDIE DE LA FFC</t>
  </si>
  <si>
    <t>1727800003</t>
  </si>
  <si>
    <t>JOLY</t>
  </si>
  <si>
    <t>1960058294</t>
  </si>
  <si>
    <t>BARIS</t>
  </si>
  <si>
    <t>Charlotte</t>
  </si>
  <si>
    <t>1980045019</t>
  </si>
  <si>
    <t>Moreen</t>
  </si>
  <si>
    <t>1960058058</t>
  </si>
  <si>
    <t>RIBEIRO DA SILVA</t>
  </si>
  <si>
    <t>Antonio</t>
  </si>
  <si>
    <t>1960035027</t>
  </si>
  <si>
    <t xml:space="preserve"> </t>
  </si>
  <si>
    <t>CAT</t>
  </si>
  <si>
    <t>NOM et PRENOM</t>
  </si>
  <si>
    <t>LICENCE</t>
  </si>
  <si>
    <t>TEMPS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</si>
</sst>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[$-40C]d\-mmm\-yy;@"/>
    <numFmt numFmtId="165" formatCode="[h]\.mm\.ss"/>
  </numFmts>
  <fonts count="8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right"/>
      <protection locked="0"/>
    </xf>
    <xf numFmtId="0" fontId="7" fillId="0" borderId="1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 vertical="center"/>
    </xf>
    <xf numFmtId="0" fontId="1" fillId="2" borderId="1" xfId="3" applyFill="1" applyBorder="1" applyAlignment="1" applyProtection="1">
      <alignment horizontal="center"/>
      <protection locked="0"/>
    </xf>
    <xf numFmtId="0" fontId="3" fillId="2" borderId="1" xfId="3" applyFont="1" applyFill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left" vertical="center"/>
    </xf>
    <xf numFmtId="0" fontId="7" fillId="0" borderId="2" xfId="3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7" fillId="0" borderId="4" xfId="3" applyFont="1" applyBorder="1" applyAlignment="1" applyProtection="1">
      <alignment horizontal="left" vertical="center"/>
    </xf>
    <xf numFmtId="0" fontId="7" fillId="0" borderId="3" xfId="3" applyFont="1" applyBorder="1" applyAlignment="1" applyProtection="1">
      <alignment horizontal="left" vertical="center"/>
    </xf>
    <xf numFmtId="0" fontId="7" fillId="0" borderId="2" xfId="3" applyFont="1" applyBorder="1" applyAlignment="1" applyProtection="1">
      <alignment horizontal="left" vertical="center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_epreuve_minines%20Agnetz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_epreuve%20cadets%20_Agnetz%20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 Prix "/>
      <sheetName val="Inscription"/>
      <sheetName val="PRIX D EQUIPE"/>
      <sheetName val="EMARGEMENT"/>
      <sheetName val="CLASSEMENT minimes"/>
      <sheetName val="CLASSEMENT"/>
      <sheetName val="FEUILLE DE RESULTAT"/>
      <sheetName val="FEUILLE réduite"/>
      <sheetName val="CLASS INTERNET"/>
      <sheetName val="Feuille recto état résultats"/>
      <sheetName val="Feuille verso état résultats"/>
    </sheetNames>
    <sheetDataSet>
      <sheetData sheetId="0" refreshError="1"/>
      <sheetData sheetId="1">
        <row r="4">
          <cell r="D4" t="str">
            <v>DIMANCHE 26 MARS 2017</v>
          </cell>
        </row>
        <row r="5">
          <cell r="D5" t="str">
            <v>MINIMES &amp;DAMES</v>
          </cell>
        </row>
      </sheetData>
      <sheetData sheetId="2" refreshError="1"/>
      <sheetData sheetId="3" refreshError="1"/>
      <sheetData sheetId="4">
        <row r="1">
          <cell r="C1" t="str">
            <v>AGNETZ  60</v>
          </cell>
        </row>
        <row r="2">
          <cell r="H2">
            <v>0</v>
          </cell>
          <cell r="J2">
            <v>28</v>
          </cell>
        </row>
        <row r="4">
          <cell r="B4">
            <v>25</v>
          </cell>
          <cell r="C4" t="str">
            <v>MARECHAL</v>
          </cell>
          <cell r="F4" t="str">
            <v>Valentin</v>
          </cell>
          <cell r="G4" t="str">
            <v>EC ABBEVILLOISE</v>
          </cell>
          <cell r="H4" t="str">
            <v>1980001074</v>
          </cell>
          <cell r="I4" t="str">
            <v>Minime 2</v>
          </cell>
        </row>
        <row r="5">
          <cell r="B5">
            <v>7</v>
          </cell>
          <cell r="C5" t="str">
            <v>DENYS</v>
          </cell>
          <cell r="F5" t="str">
            <v>Justin</v>
          </cell>
          <cell r="G5" t="str">
            <v>UC LIANCOURT RANTIGNY</v>
          </cell>
          <cell r="H5" t="str">
            <v>1960031008</v>
          </cell>
          <cell r="I5" t="str">
            <v>Minime 2</v>
          </cell>
        </row>
        <row r="6">
          <cell r="B6">
            <v>14</v>
          </cell>
          <cell r="C6" t="str">
            <v>MENAGER</v>
          </cell>
          <cell r="F6" t="str">
            <v>Enzo</v>
          </cell>
          <cell r="G6" t="str">
            <v>CC FORMERIE</v>
          </cell>
          <cell r="H6" t="str">
            <v>1960022057</v>
          </cell>
          <cell r="I6" t="str">
            <v>Minime 2</v>
          </cell>
        </row>
        <row r="7">
          <cell r="B7">
            <v>18</v>
          </cell>
          <cell r="C7" t="str">
            <v>DHOOGE</v>
          </cell>
          <cell r="F7" t="str">
            <v>Alexandre</v>
          </cell>
          <cell r="G7" t="str">
            <v>CC NOGENT / OISE</v>
          </cell>
          <cell r="H7" t="str">
            <v>1960037464</v>
          </cell>
          <cell r="I7" t="str">
            <v>Minime 2</v>
          </cell>
        </row>
        <row r="8">
          <cell r="B8">
            <v>12</v>
          </cell>
          <cell r="C8" t="str">
            <v>VAN DER HOEVEN</v>
          </cell>
          <cell r="F8" t="str">
            <v>Côme</v>
          </cell>
          <cell r="G8" t="str">
            <v>LA FEUILLIE CYCLISTE</v>
          </cell>
          <cell r="H8" t="str">
            <v>1776461071</v>
          </cell>
          <cell r="I8" t="str">
            <v>Minime 2</v>
          </cell>
        </row>
        <row r="9">
          <cell r="B9">
            <v>22</v>
          </cell>
          <cell r="C9" t="str">
            <v>ENGELS</v>
          </cell>
          <cell r="F9" t="str">
            <v>Jules</v>
          </cell>
          <cell r="G9" t="str">
            <v>SC VAL D'ARRE</v>
          </cell>
          <cell r="H9" t="str">
            <v>1960105038</v>
          </cell>
          <cell r="I9" t="str">
            <v>Minime 1</v>
          </cell>
        </row>
        <row r="10">
          <cell r="B10">
            <v>1</v>
          </cell>
          <cell r="C10" t="str">
            <v>CARLOT</v>
          </cell>
          <cell r="F10" t="str">
            <v>Lilian</v>
          </cell>
          <cell r="G10" t="str">
            <v>AC CLERMONTOIS</v>
          </cell>
          <cell r="H10" t="str">
            <v>1960058099</v>
          </cell>
          <cell r="I10" t="str">
            <v>Minime 1</v>
          </cell>
        </row>
        <row r="11">
          <cell r="B11">
            <v>35</v>
          </cell>
          <cell r="C11" t="str">
            <v>BRAZIER</v>
          </cell>
          <cell r="F11" t="str">
            <v>Hugo</v>
          </cell>
          <cell r="G11" t="str">
            <v>AC AMIENOISE</v>
          </cell>
          <cell r="H11" t="str">
            <v>1980084079</v>
          </cell>
          <cell r="I11" t="str">
            <v>Minime 2</v>
          </cell>
        </row>
        <row r="12">
          <cell r="B12">
            <v>26</v>
          </cell>
          <cell r="C12" t="str">
            <v>PIDOUX</v>
          </cell>
          <cell r="F12" t="str">
            <v>Lucien</v>
          </cell>
          <cell r="G12" t="str">
            <v>EC ABBEVILLOISE</v>
          </cell>
          <cell r="H12" t="str">
            <v>1980001105</v>
          </cell>
          <cell r="I12" t="str">
            <v>Minime 2</v>
          </cell>
        </row>
        <row r="13">
          <cell r="B13">
            <v>6</v>
          </cell>
          <cell r="C13" t="str">
            <v>DALANSON</v>
          </cell>
          <cell r="F13" t="str">
            <v>Mathis</v>
          </cell>
          <cell r="G13" t="str">
            <v>UC LIANCOURT RANTIGNY</v>
          </cell>
          <cell r="H13" t="str">
            <v>1960031024</v>
          </cell>
          <cell r="I13" t="str">
            <v>Minime 2</v>
          </cell>
        </row>
        <row r="14">
          <cell r="B14">
            <v>24</v>
          </cell>
          <cell r="C14" t="str">
            <v>BONNETON</v>
          </cell>
          <cell r="F14" t="str">
            <v>Maxence</v>
          </cell>
          <cell r="G14" t="str">
            <v>COMPIEGNE SPORTS CYCLISTES</v>
          </cell>
          <cell r="H14" t="str">
            <v>1960216148</v>
          </cell>
          <cell r="I14" t="str">
            <v>Minime 1</v>
          </cell>
        </row>
        <row r="15">
          <cell r="B15">
            <v>15</v>
          </cell>
          <cell r="C15" t="str">
            <v>RADADI</v>
          </cell>
          <cell r="F15" t="str">
            <v>Ambre</v>
          </cell>
          <cell r="G15" t="str">
            <v>CC FORMERIE</v>
          </cell>
          <cell r="H15" t="str">
            <v>1960022035</v>
          </cell>
          <cell r="I15" t="str">
            <v>Minime 1</v>
          </cell>
        </row>
        <row r="16">
          <cell r="B16">
            <v>19</v>
          </cell>
          <cell r="C16" t="str">
            <v>JALMAIN</v>
          </cell>
          <cell r="F16" t="str">
            <v>Jonathan</v>
          </cell>
          <cell r="G16" t="str">
            <v>CC NOGENT / OISE</v>
          </cell>
          <cell r="H16" t="str">
            <v>1960037428</v>
          </cell>
          <cell r="I16" t="str">
            <v>Minime 2</v>
          </cell>
        </row>
        <row r="17">
          <cell r="B17">
            <v>17</v>
          </cell>
          <cell r="C17" t="str">
            <v>COVILLERS</v>
          </cell>
          <cell r="F17" t="str">
            <v>Yohann</v>
          </cell>
          <cell r="G17" t="str">
            <v>CC NOGENT / OISE</v>
          </cell>
          <cell r="H17" t="str">
            <v>1960037286</v>
          </cell>
          <cell r="I17" t="str">
            <v>Minime 2</v>
          </cell>
        </row>
        <row r="18">
          <cell r="B18">
            <v>31</v>
          </cell>
          <cell r="C18" t="str">
            <v>CHARRAUD</v>
          </cell>
          <cell r="F18" t="str">
            <v>Tom</v>
          </cell>
          <cell r="G18" t="str">
            <v>AC MONTDIDIER</v>
          </cell>
          <cell r="H18" t="str">
            <v>1980045089</v>
          </cell>
          <cell r="I18" t="str">
            <v>Minime 2</v>
          </cell>
        </row>
        <row r="19">
          <cell r="B19">
            <v>32</v>
          </cell>
          <cell r="C19" t="str">
            <v>FOUGERAT</v>
          </cell>
          <cell r="F19" t="str">
            <v>Corentin</v>
          </cell>
          <cell r="G19" t="str">
            <v>AC MONTDIDIER</v>
          </cell>
          <cell r="H19" t="str">
            <v>1980045145</v>
          </cell>
          <cell r="I19" t="str">
            <v>Minime 1</v>
          </cell>
        </row>
        <row r="20">
          <cell r="B20">
            <v>5</v>
          </cell>
          <cell r="C20" t="str">
            <v>COUCHOUD</v>
          </cell>
          <cell r="F20" t="str">
            <v>Romain</v>
          </cell>
          <cell r="G20" t="str">
            <v>UC LIANCOURT RANTIGNY</v>
          </cell>
          <cell r="H20" t="str">
            <v>1960031065</v>
          </cell>
          <cell r="I20" t="str">
            <v>Minime 2</v>
          </cell>
        </row>
        <row r="21">
          <cell r="B21">
            <v>23</v>
          </cell>
          <cell r="C21" t="str">
            <v>BONNETON</v>
          </cell>
          <cell r="F21" t="str">
            <v>Lilian</v>
          </cell>
          <cell r="G21" t="str">
            <v>COMPIEGNE SPORTS CYCLISTES</v>
          </cell>
          <cell r="H21" t="str">
            <v>1960216146</v>
          </cell>
          <cell r="I21" t="str">
            <v>Minime 1</v>
          </cell>
        </row>
        <row r="22">
          <cell r="B22">
            <v>2</v>
          </cell>
          <cell r="C22" t="str">
            <v>DUMONT</v>
          </cell>
          <cell r="F22" t="str">
            <v>Enzo</v>
          </cell>
          <cell r="G22" t="str">
            <v>AC CLERMONTOIS</v>
          </cell>
          <cell r="H22" t="str">
            <v>1960058092</v>
          </cell>
          <cell r="I22" t="str">
            <v>Minime 1</v>
          </cell>
        </row>
        <row r="23">
          <cell r="B23">
            <v>28</v>
          </cell>
          <cell r="C23" t="str">
            <v>BULTEL</v>
          </cell>
          <cell r="F23" t="str">
            <v>Tom</v>
          </cell>
          <cell r="G23" t="str">
            <v>VC PONTHIEU VIMEU</v>
          </cell>
          <cell r="H23" t="str">
            <v>1980041021</v>
          </cell>
          <cell r="I23" t="str">
            <v>Minime 2</v>
          </cell>
        </row>
        <row r="24">
          <cell r="B24">
            <v>34</v>
          </cell>
          <cell r="C24" t="str">
            <v>JOSSE</v>
          </cell>
          <cell r="F24" t="str">
            <v>Pauline</v>
          </cell>
          <cell r="G24" t="str">
            <v>AC MONTDIDIER</v>
          </cell>
          <cell r="H24" t="str">
            <v>1980045083</v>
          </cell>
          <cell r="I24" t="str">
            <v>Minime 2</v>
          </cell>
        </row>
        <row r="25">
          <cell r="B25">
            <v>11</v>
          </cell>
          <cell r="C25" t="str">
            <v>MORIN</v>
          </cell>
          <cell r="F25" t="str">
            <v>Emil</v>
          </cell>
          <cell r="G25" t="str">
            <v>LA FEUILLIE CYCLISTE</v>
          </cell>
          <cell r="H25" t="str">
            <v>1776461037</v>
          </cell>
          <cell r="I25" t="str">
            <v>Minime 1</v>
          </cell>
        </row>
        <row r="26">
          <cell r="B26">
            <v>21</v>
          </cell>
          <cell r="C26" t="str">
            <v>BILLECOQ</v>
          </cell>
          <cell r="F26" t="str">
            <v>Lucas</v>
          </cell>
          <cell r="G26" t="str">
            <v>SC VAL D`ARRE</v>
          </cell>
          <cell r="H26" t="str">
            <v>1960105049</v>
          </cell>
          <cell r="I26" t="str">
            <v>Minime 2</v>
          </cell>
        </row>
        <row r="27">
          <cell r="B27">
            <v>4</v>
          </cell>
          <cell r="C27" t="str">
            <v>LETOMBE</v>
          </cell>
          <cell r="F27" t="str">
            <v>Nathan</v>
          </cell>
          <cell r="G27" t="str">
            <v>AC CLERMONTOIS</v>
          </cell>
          <cell r="H27" t="str">
            <v>1960058062</v>
          </cell>
          <cell r="I27" t="str">
            <v>Minime 1</v>
          </cell>
        </row>
        <row r="28">
          <cell r="B28">
            <v>9</v>
          </cell>
          <cell r="C28" t="str">
            <v>HERBET</v>
          </cell>
          <cell r="F28" t="str">
            <v>Lénaïc</v>
          </cell>
          <cell r="G28" t="str">
            <v>LA FEUILLIE CYCLISTE</v>
          </cell>
          <cell r="H28" t="str">
            <v>1776461082</v>
          </cell>
          <cell r="I28" t="str">
            <v>Minime 1</v>
          </cell>
        </row>
        <row r="29">
          <cell r="B29">
            <v>13</v>
          </cell>
          <cell r="C29" t="str">
            <v>LOCACIO</v>
          </cell>
          <cell r="F29" t="str">
            <v>Matteo</v>
          </cell>
          <cell r="G29" t="str">
            <v>VC BEAUVAISIEN  OISE</v>
          </cell>
          <cell r="H29" t="str">
            <v>1960005066</v>
          </cell>
          <cell r="I29" t="str">
            <v>Minime 2</v>
          </cell>
        </row>
        <row r="30">
          <cell r="B30">
            <v>3</v>
          </cell>
          <cell r="C30" t="str">
            <v>EVRARD</v>
          </cell>
          <cell r="F30" t="str">
            <v>Ophélie</v>
          </cell>
          <cell r="G30" t="str">
            <v>AC CLERMONTOIS</v>
          </cell>
          <cell r="H30" t="str">
            <v>1960058032</v>
          </cell>
          <cell r="I30" t="str">
            <v>Minime 2</v>
          </cell>
          <cell r="J30" t="str">
            <v>1 tour</v>
          </cell>
        </row>
        <row r="31">
          <cell r="B31">
            <v>10</v>
          </cell>
          <cell r="C31" t="str">
            <v>JEAMBLU</v>
          </cell>
          <cell r="F31" t="str">
            <v>Melvyn</v>
          </cell>
          <cell r="G31" t="str">
            <v>LA FEUILLIE CYCLISTE</v>
          </cell>
          <cell r="H31" t="str">
            <v>1776461081</v>
          </cell>
          <cell r="I31" t="str">
            <v>Minime 1</v>
          </cell>
          <cell r="J31" t="str">
            <v>1 tour</v>
          </cell>
        </row>
        <row r="32">
          <cell r="C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ille Prix "/>
      <sheetName val="Inscription"/>
      <sheetName val="PRIX D EQUIPE"/>
      <sheetName val="EMARGEMENT"/>
      <sheetName val="CLASSEMENT"/>
      <sheetName val="FEUILLE DE RESULTAT"/>
      <sheetName val="FEUILLE réduite"/>
      <sheetName val="CLASS INTERNET"/>
      <sheetName val="Feuille recto état résultats"/>
      <sheetName val="Feuille verso état résultats"/>
    </sheetNames>
    <sheetDataSet>
      <sheetData sheetId="0"/>
      <sheetData sheetId="1">
        <row r="2">
          <cell r="D2" t="str">
            <v>AGNETZ</v>
          </cell>
          <cell r="G2">
            <v>60</v>
          </cell>
        </row>
        <row r="5">
          <cell r="D5" t="str">
            <v>CADETS &amp;DAMES</v>
          </cell>
        </row>
        <row r="8">
          <cell r="F8">
            <v>46</v>
          </cell>
        </row>
        <row r="12">
          <cell r="A12">
            <v>1</v>
          </cell>
          <cell r="B12" t="str">
            <v>X</v>
          </cell>
          <cell r="C12" t="str">
            <v>DUMONT</v>
          </cell>
          <cell r="D12" t="str">
            <v>Hugo</v>
          </cell>
          <cell r="E12" t="str">
            <v>AC CLERMONTOIS</v>
          </cell>
          <cell r="F12" t="str">
            <v>Cadet 2</v>
          </cell>
          <cell r="G12" t="str">
            <v>1960058079</v>
          </cell>
        </row>
        <row r="13">
          <cell r="A13">
            <v>2</v>
          </cell>
          <cell r="B13" t="str">
            <v>X</v>
          </cell>
          <cell r="C13" t="str">
            <v>NAPIERAY</v>
          </cell>
          <cell r="D13" t="str">
            <v>Aymeric</v>
          </cell>
          <cell r="E13" t="str">
            <v>AC CLERMONTOIS</v>
          </cell>
          <cell r="F13" t="str">
            <v>Cadet 2</v>
          </cell>
          <cell r="G13" t="str">
            <v>1960058084</v>
          </cell>
        </row>
        <row r="14">
          <cell r="A14">
            <v>3</v>
          </cell>
          <cell r="B14" t="str">
            <v>X</v>
          </cell>
          <cell r="C14" t="str">
            <v>CASPER</v>
          </cell>
          <cell r="D14" t="str">
            <v>Enzo</v>
          </cell>
          <cell r="E14" t="str">
            <v>AC MONTDIDIER</v>
          </cell>
          <cell r="F14" t="str">
            <v>Cadet 1</v>
          </cell>
          <cell r="G14" t="str">
            <v>1980045148</v>
          </cell>
        </row>
        <row r="15">
          <cell r="A15">
            <v>4</v>
          </cell>
          <cell r="B15" t="str">
            <v>X</v>
          </cell>
          <cell r="C15" t="str">
            <v>CASPER</v>
          </cell>
          <cell r="D15" t="str">
            <v>Kenny</v>
          </cell>
          <cell r="E15" t="str">
            <v>AC MONTDIDIER</v>
          </cell>
          <cell r="F15" t="str">
            <v>Cadet 2</v>
          </cell>
          <cell r="G15" t="str">
            <v>1980045151</v>
          </cell>
        </row>
        <row r="16">
          <cell r="A16">
            <v>5</v>
          </cell>
          <cell r="B16" t="str">
            <v>X</v>
          </cell>
          <cell r="C16" t="str">
            <v>GUDESTE</v>
          </cell>
          <cell r="D16" t="str">
            <v>Romain</v>
          </cell>
          <cell r="E16" t="str">
            <v>CM AUBERVILLIERS 93</v>
          </cell>
          <cell r="F16" t="str">
            <v>Cadet 1</v>
          </cell>
          <cell r="G16" t="str">
            <v>1293505194</v>
          </cell>
        </row>
        <row r="17">
          <cell r="A17">
            <v>6</v>
          </cell>
          <cell r="B17" t="str">
            <v>X</v>
          </cell>
          <cell r="C17" t="str">
            <v>LASSEGUE</v>
          </cell>
          <cell r="D17" t="str">
            <v>Tristan</v>
          </cell>
          <cell r="E17" t="str">
            <v>US EZANVILLE ECOUEN</v>
          </cell>
          <cell r="F17" t="str">
            <v>Cadet 2</v>
          </cell>
          <cell r="G17" t="str">
            <v>1295711070</v>
          </cell>
        </row>
        <row r="18">
          <cell r="A18">
            <v>7</v>
          </cell>
          <cell r="B18" t="str">
            <v>X</v>
          </cell>
          <cell r="C18" t="str">
            <v>BRUNET</v>
          </cell>
          <cell r="D18" t="str">
            <v>max</v>
          </cell>
          <cell r="E18" t="str">
            <v>LA FEUILLIE CYCLISTE</v>
          </cell>
          <cell r="F18" t="str">
            <v>Cadet 1</v>
          </cell>
          <cell r="G18" t="str">
            <v>1776461080</v>
          </cell>
        </row>
        <row r="19">
          <cell r="A19">
            <v>8</v>
          </cell>
          <cell r="B19" t="str">
            <v>X</v>
          </cell>
          <cell r="C19" t="str">
            <v>CUMONT</v>
          </cell>
          <cell r="D19" t="str">
            <v>Hans</v>
          </cell>
          <cell r="E19" t="str">
            <v>LA FEUILLIE CYCLISTE</v>
          </cell>
          <cell r="F19" t="str">
            <v>Cadet 1</v>
          </cell>
          <cell r="G19" t="str">
            <v>1776461031</v>
          </cell>
        </row>
        <row r="20">
          <cell r="A20">
            <v>9</v>
          </cell>
          <cell r="B20" t="str">
            <v>X</v>
          </cell>
          <cell r="C20" t="str">
            <v>DUJARDIN</v>
          </cell>
          <cell r="D20" t="str">
            <v>Nathan</v>
          </cell>
          <cell r="E20" t="str">
            <v>LA FEUILLIE CYCLISTE</v>
          </cell>
          <cell r="F20" t="str">
            <v>Cadet 1</v>
          </cell>
          <cell r="G20" t="str">
            <v>1776461065</v>
          </cell>
        </row>
        <row r="21">
          <cell r="A21">
            <v>10</v>
          </cell>
          <cell r="B21" t="str">
            <v>X</v>
          </cell>
          <cell r="C21" t="str">
            <v>LECLERC</v>
          </cell>
          <cell r="D21" t="str">
            <v>Mathias</v>
          </cell>
          <cell r="E21" t="str">
            <v>LA FEUILLIE CYCLISTE</v>
          </cell>
          <cell r="F21" t="str">
            <v>Cadet 1</v>
          </cell>
          <cell r="G21" t="str">
            <v>1776461030</v>
          </cell>
        </row>
        <row r="22">
          <cell r="A22">
            <v>11</v>
          </cell>
          <cell r="B22" t="str">
            <v>X</v>
          </cell>
          <cell r="C22" t="str">
            <v>PARADIS</v>
          </cell>
          <cell r="D22" t="str">
            <v>Thomas</v>
          </cell>
          <cell r="E22" t="str">
            <v>CC VILLENEUVE ST GERMAIN SOISSONS AISNE</v>
          </cell>
          <cell r="F22" t="str">
            <v>Cadet 2</v>
          </cell>
          <cell r="G22" t="str">
            <v>1902063252</v>
          </cell>
        </row>
        <row r="23">
          <cell r="A23">
            <v>12</v>
          </cell>
          <cell r="B23" t="str">
            <v>X</v>
          </cell>
          <cell r="C23" t="str">
            <v>MALOIGNE</v>
          </cell>
          <cell r="D23" t="str">
            <v>Corentin</v>
          </cell>
          <cell r="E23" t="str">
            <v>LA CHERIZIENNE CHAUNY</v>
          </cell>
          <cell r="F23" t="str">
            <v>Cadet 2</v>
          </cell>
          <cell r="G23" t="str">
            <v>1902065088</v>
          </cell>
        </row>
        <row r="24">
          <cell r="A24">
            <v>13</v>
          </cell>
          <cell r="B24" t="str">
            <v>X</v>
          </cell>
          <cell r="C24" t="str">
            <v>BRUNET</v>
          </cell>
          <cell r="D24" t="str">
            <v>Hugo</v>
          </cell>
          <cell r="E24" t="str">
            <v>VC AMATEUR ST QUENTIN</v>
          </cell>
          <cell r="F24" t="str">
            <v>Cadet 2</v>
          </cell>
          <cell r="G24" t="str">
            <v>1902199167</v>
          </cell>
        </row>
        <row r="25">
          <cell r="A25">
            <v>14</v>
          </cell>
          <cell r="B25" t="str">
            <v>X</v>
          </cell>
          <cell r="C25" t="str">
            <v>DA COSTA</v>
          </cell>
          <cell r="D25" t="str">
            <v>Théo</v>
          </cell>
          <cell r="E25" t="str">
            <v>VC BEAUVAISIEN  OISE</v>
          </cell>
          <cell r="F25" t="str">
            <v>Cadet 1</v>
          </cell>
          <cell r="G25" t="str">
            <v>1960005038</v>
          </cell>
        </row>
        <row r="26">
          <cell r="A26">
            <v>15</v>
          </cell>
          <cell r="B26" t="str">
            <v>X</v>
          </cell>
          <cell r="C26" t="str">
            <v>VASSARDS</v>
          </cell>
          <cell r="D26" t="str">
            <v>Nicolas</v>
          </cell>
          <cell r="E26" t="str">
            <v>VC BEAUVAISIEN  OISE</v>
          </cell>
          <cell r="F26" t="str">
            <v>Cadet 1</v>
          </cell>
          <cell r="G26" t="str">
            <v>1960005084</v>
          </cell>
        </row>
        <row r="27">
          <cell r="A27">
            <v>16</v>
          </cell>
          <cell r="B27" t="str">
            <v>X</v>
          </cell>
          <cell r="C27" t="str">
            <v>BILLOT</v>
          </cell>
          <cell r="D27" t="str">
            <v>Alexis</v>
          </cell>
          <cell r="E27" t="str">
            <v>CC FORMERIE</v>
          </cell>
          <cell r="F27" t="str">
            <v>Cadet 1</v>
          </cell>
          <cell r="G27" t="str">
            <v>1960022049</v>
          </cell>
        </row>
        <row r="28">
          <cell r="A28">
            <v>17</v>
          </cell>
          <cell r="B28" t="str">
            <v>X</v>
          </cell>
          <cell r="C28" t="str">
            <v>VANGEEL</v>
          </cell>
          <cell r="D28" t="str">
            <v>Alexis</v>
          </cell>
          <cell r="E28" t="str">
            <v>UC LIANCOURT RANTIGNY</v>
          </cell>
          <cell r="F28" t="str">
            <v>Cadet 2</v>
          </cell>
          <cell r="G28" t="str">
            <v>1960031058</v>
          </cell>
        </row>
        <row r="29">
          <cell r="A29">
            <v>18</v>
          </cell>
          <cell r="B29" t="str">
            <v>X</v>
          </cell>
          <cell r="C29" t="str">
            <v>DISCONTIGNY</v>
          </cell>
          <cell r="D29" t="str">
            <v>Florian</v>
          </cell>
          <cell r="E29" t="str">
            <v>CC NOGENT / OISE</v>
          </cell>
          <cell r="F29" t="str">
            <v>Cadet 2</v>
          </cell>
          <cell r="G29" t="str">
            <v>1960037260</v>
          </cell>
        </row>
        <row r="30">
          <cell r="A30">
            <v>19</v>
          </cell>
          <cell r="B30" t="str">
            <v>X</v>
          </cell>
          <cell r="C30" t="str">
            <v>DUBOIS FERARY</v>
          </cell>
          <cell r="D30" t="str">
            <v>Florian</v>
          </cell>
          <cell r="E30" t="str">
            <v>CC NOGENT / OISE</v>
          </cell>
          <cell r="F30" t="str">
            <v>Cadet 2</v>
          </cell>
          <cell r="G30" t="str">
            <v>1960037238</v>
          </cell>
        </row>
        <row r="31">
          <cell r="A31">
            <v>20</v>
          </cell>
          <cell r="B31" t="str">
            <v>X</v>
          </cell>
          <cell r="C31" t="str">
            <v>DUBOIS FERRARY</v>
          </cell>
          <cell r="D31" t="str">
            <v>Emeline</v>
          </cell>
          <cell r="E31" t="str">
            <v>CC NOGENT / OISE</v>
          </cell>
          <cell r="F31" t="str">
            <v>Junior (Aucune)</v>
          </cell>
          <cell r="G31" t="str">
            <v>1960037287</v>
          </cell>
        </row>
        <row r="32">
          <cell r="A32">
            <v>21</v>
          </cell>
          <cell r="B32" t="str">
            <v>X</v>
          </cell>
          <cell r="C32" t="str">
            <v>GOURLOO</v>
          </cell>
          <cell r="D32" t="str">
            <v>Malvin</v>
          </cell>
          <cell r="E32" t="str">
            <v>CC NOGENT / OISE</v>
          </cell>
          <cell r="F32" t="str">
            <v>Cadet 2</v>
          </cell>
          <cell r="G32" t="str">
            <v>1960037239</v>
          </cell>
        </row>
        <row r="33">
          <cell r="A33">
            <v>22</v>
          </cell>
          <cell r="B33" t="str">
            <v>X</v>
          </cell>
          <cell r="C33" t="str">
            <v>MORISOT</v>
          </cell>
          <cell r="D33" t="str">
            <v>Paul alexandre</v>
          </cell>
          <cell r="E33" t="str">
            <v>CC NOGENT / OISE</v>
          </cell>
          <cell r="F33" t="str">
            <v>Cadet 1</v>
          </cell>
          <cell r="G33" t="str">
            <v>1960037203</v>
          </cell>
        </row>
        <row r="34">
          <cell r="A34">
            <v>23</v>
          </cell>
          <cell r="B34" t="str">
            <v>X</v>
          </cell>
          <cell r="C34" t="str">
            <v>PEZON</v>
          </cell>
          <cell r="D34" t="str">
            <v>Kyle</v>
          </cell>
          <cell r="E34" t="str">
            <v>CC NOGENT / OISE</v>
          </cell>
          <cell r="F34" t="str">
            <v>Cadet 2</v>
          </cell>
          <cell r="G34" t="str">
            <v>1960037279</v>
          </cell>
        </row>
        <row r="35">
          <cell r="A35">
            <v>24</v>
          </cell>
          <cell r="B35" t="str">
            <v>X</v>
          </cell>
          <cell r="C35" t="str">
            <v>SAEZ</v>
          </cell>
          <cell r="D35" t="str">
            <v>Hugo</v>
          </cell>
          <cell r="E35" t="str">
            <v>CC NOGENT / OISE</v>
          </cell>
          <cell r="F35" t="str">
            <v>Cadet 1</v>
          </cell>
          <cell r="G35" t="str">
            <v>1960037225</v>
          </cell>
        </row>
        <row r="36">
          <cell r="A36">
            <v>25</v>
          </cell>
          <cell r="B36" t="str">
            <v>X</v>
          </cell>
          <cell r="C36" t="str">
            <v>ABRAHAM DUPIN</v>
          </cell>
          <cell r="D36" t="str">
            <v>Maxime</v>
          </cell>
          <cell r="E36" t="str">
            <v>SC VAL D`ARRE</v>
          </cell>
          <cell r="F36" t="str">
            <v>Cadet 1</v>
          </cell>
          <cell r="G36" t="str">
            <v>1960105086</v>
          </cell>
        </row>
        <row r="37">
          <cell r="A37">
            <v>26</v>
          </cell>
          <cell r="B37" t="str">
            <v>X</v>
          </cell>
          <cell r="C37" t="str">
            <v>ALVES</v>
          </cell>
          <cell r="D37" t="str">
            <v>Maxime</v>
          </cell>
          <cell r="E37" t="str">
            <v>SC VAL D`ARRE</v>
          </cell>
          <cell r="F37" t="str">
            <v>Cadet 1</v>
          </cell>
          <cell r="G37" t="str">
            <v>1960105095</v>
          </cell>
        </row>
        <row r="38">
          <cell r="A38">
            <v>27</v>
          </cell>
          <cell r="B38" t="str">
            <v>X</v>
          </cell>
          <cell r="C38" t="str">
            <v>AMOURETTE</v>
          </cell>
          <cell r="D38" t="str">
            <v>Maël</v>
          </cell>
          <cell r="E38" t="str">
            <v>SC VAL D`ARRE</v>
          </cell>
          <cell r="F38" t="str">
            <v>Cadet 1</v>
          </cell>
          <cell r="G38" t="str">
            <v>1960105027</v>
          </cell>
        </row>
        <row r="39">
          <cell r="A39">
            <v>28</v>
          </cell>
          <cell r="B39" t="str">
            <v>X</v>
          </cell>
          <cell r="C39" t="str">
            <v>DEMONTREUILLE</v>
          </cell>
          <cell r="D39" t="str">
            <v>Mathilde</v>
          </cell>
          <cell r="E39" t="str">
            <v>SC VAL D`ARRE</v>
          </cell>
          <cell r="F39" t="str">
            <v>Cadet 1</v>
          </cell>
          <cell r="G39" t="str">
            <v>1960105079</v>
          </cell>
        </row>
        <row r="40">
          <cell r="A40">
            <v>29</v>
          </cell>
          <cell r="B40" t="str">
            <v>X</v>
          </cell>
          <cell r="C40" t="str">
            <v>ENGELS</v>
          </cell>
          <cell r="D40" t="str">
            <v>Edgar</v>
          </cell>
          <cell r="E40" t="str">
            <v>SC VAL D`ARRE</v>
          </cell>
          <cell r="F40" t="str">
            <v>Cadet 1</v>
          </cell>
          <cell r="G40" t="str">
            <v>1960105037</v>
          </cell>
        </row>
        <row r="41">
          <cell r="A41">
            <v>30</v>
          </cell>
          <cell r="B41" t="str">
            <v>X</v>
          </cell>
          <cell r="C41" t="str">
            <v>RONCERAY</v>
          </cell>
          <cell r="D41" t="str">
            <v>Martin</v>
          </cell>
          <cell r="E41" t="str">
            <v>SC VAL D`ARRE</v>
          </cell>
          <cell r="F41" t="str">
            <v>Cadet 1</v>
          </cell>
          <cell r="G41" t="str">
            <v>1960105113</v>
          </cell>
        </row>
        <row r="42">
          <cell r="A42">
            <v>31</v>
          </cell>
          <cell r="B42" t="str">
            <v>X</v>
          </cell>
          <cell r="C42" t="str">
            <v>TRICOT</v>
          </cell>
          <cell r="D42" t="str">
            <v>Corentin</v>
          </cell>
          <cell r="E42" t="str">
            <v>SC VAL D`ARRE</v>
          </cell>
          <cell r="F42" t="str">
            <v>Cadet 1</v>
          </cell>
          <cell r="G42" t="str">
            <v>1960105040</v>
          </cell>
        </row>
        <row r="43">
          <cell r="A43">
            <v>32</v>
          </cell>
          <cell r="B43" t="str">
            <v>X</v>
          </cell>
          <cell r="C43" t="str">
            <v>ROSE</v>
          </cell>
          <cell r="D43" t="str">
            <v>Mathis</v>
          </cell>
          <cell r="E43" t="str">
            <v>COMPIEGNE SPORTS CYCLISTES</v>
          </cell>
          <cell r="F43" t="str">
            <v>Cadet 1</v>
          </cell>
          <cell r="G43" t="str">
            <v>1960216134</v>
          </cell>
        </row>
        <row r="44">
          <cell r="A44">
            <v>33</v>
          </cell>
          <cell r="B44" t="str">
            <v>X</v>
          </cell>
          <cell r="C44" t="str">
            <v>DEGUISNE</v>
          </cell>
          <cell r="D44" t="str">
            <v>Paul</v>
          </cell>
          <cell r="E44" t="str">
            <v>EC ABBEVILLOISE</v>
          </cell>
          <cell r="F44" t="str">
            <v>Cadet 1</v>
          </cell>
          <cell r="G44" t="str">
            <v>1980001106</v>
          </cell>
        </row>
        <row r="45">
          <cell r="A45">
            <v>34</v>
          </cell>
          <cell r="B45" t="str">
            <v>X</v>
          </cell>
          <cell r="C45" t="str">
            <v>FIEVEZ</v>
          </cell>
          <cell r="D45" t="str">
            <v>Pierre</v>
          </cell>
          <cell r="E45" t="str">
            <v>EC ABBEVILLOISE</v>
          </cell>
          <cell r="F45" t="str">
            <v>Cadet 1</v>
          </cell>
          <cell r="G45" t="str">
            <v>1980001107</v>
          </cell>
        </row>
        <row r="46">
          <cell r="A46">
            <v>35</v>
          </cell>
          <cell r="B46" t="str">
            <v>X</v>
          </cell>
          <cell r="C46" t="str">
            <v>PAILLARD</v>
          </cell>
          <cell r="D46" t="str">
            <v>Baptiste</v>
          </cell>
          <cell r="E46" t="str">
            <v>EC ABBEVILLOISE</v>
          </cell>
          <cell r="F46" t="str">
            <v>Cadet 2</v>
          </cell>
          <cell r="G46" t="str">
            <v>1980001077</v>
          </cell>
        </row>
        <row r="47">
          <cell r="A47">
            <v>36</v>
          </cell>
          <cell r="B47" t="str">
            <v>X</v>
          </cell>
          <cell r="C47" t="str">
            <v>PICHON</v>
          </cell>
          <cell r="D47" t="str">
            <v>Bastien</v>
          </cell>
          <cell r="E47" t="str">
            <v>EC ABBEVILLOISE</v>
          </cell>
          <cell r="F47" t="str">
            <v>Cadet 1</v>
          </cell>
          <cell r="G47" t="str">
            <v>1980001020</v>
          </cell>
        </row>
        <row r="48">
          <cell r="A48">
            <v>37</v>
          </cell>
          <cell r="B48" t="str">
            <v>X</v>
          </cell>
          <cell r="C48" t="str">
            <v>CHIAVERINA</v>
          </cell>
          <cell r="D48" t="str">
            <v>Maxime</v>
          </cell>
          <cell r="E48" t="str">
            <v>AMIENS SPORT CYCLISTE</v>
          </cell>
          <cell r="F48" t="str">
            <v>Cadet 1</v>
          </cell>
          <cell r="G48" t="str">
            <v>1980003010</v>
          </cell>
        </row>
        <row r="49">
          <cell r="A49">
            <v>38</v>
          </cell>
          <cell r="B49" t="str">
            <v>X</v>
          </cell>
          <cell r="C49" t="str">
            <v>BERZIN</v>
          </cell>
          <cell r="D49" t="str">
            <v>Pierre</v>
          </cell>
          <cell r="E49" t="str">
            <v>VC PONTHIEU VIMEU</v>
          </cell>
          <cell r="F49" t="str">
            <v>Cadet 1</v>
          </cell>
          <cell r="G49" t="str">
            <v>1980041032</v>
          </cell>
        </row>
        <row r="50">
          <cell r="A50">
            <v>39</v>
          </cell>
          <cell r="B50" t="str">
            <v>X</v>
          </cell>
          <cell r="C50" t="str">
            <v>DESJARDIN</v>
          </cell>
          <cell r="D50" t="str">
            <v>Emma</v>
          </cell>
          <cell r="E50" t="str">
            <v>VC PONTHIEU VIMEU</v>
          </cell>
          <cell r="F50" t="str">
            <v>Junior (Aucune)</v>
          </cell>
          <cell r="G50" t="str">
            <v>1980041029</v>
          </cell>
        </row>
        <row r="51">
          <cell r="A51">
            <v>40</v>
          </cell>
          <cell r="B51" t="str">
            <v>X</v>
          </cell>
          <cell r="C51" t="str">
            <v>DESJARDIN</v>
          </cell>
          <cell r="D51" t="str">
            <v>Louise</v>
          </cell>
          <cell r="E51" t="str">
            <v>VC PONTHIEU VIMEU</v>
          </cell>
          <cell r="F51" t="str">
            <v>Junior (Aucune)</v>
          </cell>
          <cell r="G51" t="str">
            <v>1980041037</v>
          </cell>
        </row>
        <row r="52">
          <cell r="A52">
            <v>41</v>
          </cell>
          <cell r="B52" t="str">
            <v>X</v>
          </cell>
          <cell r="C52" t="str">
            <v>RICHARD</v>
          </cell>
          <cell r="D52" t="str">
            <v>Louis</v>
          </cell>
          <cell r="E52" t="str">
            <v>VC PONTHIEU VIMEU</v>
          </cell>
          <cell r="F52" t="str">
            <v>Cadet 2</v>
          </cell>
          <cell r="G52" t="str">
            <v>1980041039</v>
          </cell>
        </row>
        <row r="53">
          <cell r="A53">
            <v>42</v>
          </cell>
          <cell r="B53" t="str">
            <v>X</v>
          </cell>
          <cell r="C53" t="str">
            <v>ROUSSEL</v>
          </cell>
          <cell r="D53" t="str">
            <v>Anthonin</v>
          </cell>
          <cell r="E53" t="str">
            <v>VC PONTHIEU VIMEU</v>
          </cell>
          <cell r="F53" t="str">
            <v>Cadet 2</v>
          </cell>
          <cell r="G53" t="str">
            <v>1980041064</v>
          </cell>
        </row>
        <row r="54">
          <cell r="A54">
            <v>43</v>
          </cell>
          <cell r="B54" t="str">
            <v>X</v>
          </cell>
          <cell r="C54" t="str">
            <v>OSSART</v>
          </cell>
          <cell r="D54" t="str">
            <v>David</v>
          </cell>
          <cell r="E54" t="str">
            <v>AC AMIENOISE</v>
          </cell>
          <cell r="F54" t="str">
            <v>Cadet 2</v>
          </cell>
          <cell r="G54" t="str">
            <v>1980084044</v>
          </cell>
        </row>
        <row r="55">
          <cell r="A55">
            <v>44</v>
          </cell>
          <cell r="B55" t="str">
            <v>X</v>
          </cell>
          <cell r="C55" t="str">
            <v>PLASKOWSKI</v>
          </cell>
          <cell r="D55" t="str">
            <v>Hugo</v>
          </cell>
          <cell r="E55" t="str">
            <v>AC AMIENOISE</v>
          </cell>
          <cell r="F55" t="str">
            <v>Cadet 2</v>
          </cell>
          <cell r="G55" t="str">
            <v>1980084081</v>
          </cell>
        </row>
        <row r="56">
          <cell r="A56">
            <v>45</v>
          </cell>
          <cell r="B56" t="str">
            <v>X</v>
          </cell>
          <cell r="C56" t="str">
            <v>SAVREUX</v>
          </cell>
          <cell r="D56" t="str">
            <v>Antonin</v>
          </cell>
          <cell r="E56" t="str">
            <v>AC AMIENOISE</v>
          </cell>
          <cell r="F56" t="str">
            <v>Cadet 1</v>
          </cell>
          <cell r="G56" t="str">
            <v>1980084060</v>
          </cell>
        </row>
        <row r="57">
          <cell r="A57">
            <v>46</v>
          </cell>
          <cell r="B57" t="str">
            <v>X</v>
          </cell>
          <cell r="C57" t="str">
            <v>DELARGILLIERE</v>
          </cell>
          <cell r="D57" t="str">
            <v>Benjamin</v>
          </cell>
          <cell r="E57" t="str">
            <v>VC BEAUVAISIEN  OISE</v>
          </cell>
          <cell r="F57" t="str">
            <v>Cadet 1</v>
          </cell>
          <cell r="G57" t="str">
            <v>1960005502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K12" sqref="K12"/>
    </sheetView>
  </sheetViews>
  <sheetFormatPr baseColWidth="10" defaultRowHeight="15"/>
  <cols>
    <col min="1" max="1" width="6.85546875" customWidth="1"/>
    <col min="2" max="2" width="8.42578125" customWidth="1"/>
    <col min="4" max="4" width="10.7109375" customWidth="1"/>
    <col min="5" max="5" width="11.42578125" hidden="1" customWidth="1"/>
    <col min="7" max="7" width="32.28515625" bestFit="1" customWidth="1"/>
    <col min="9" max="9" width="33.28515625" bestFit="1" customWidth="1"/>
  </cols>
  <sheetData>
    <row r="1" spans="1:9">
      <c r="A1" s="23" t="s">
        <v>0</v>
      </c>
      <c r="B1" s="23"/>
      <c r="C1" s="25" t="s">
        <v>1</v>
      </c>
      <c r="D1" s="26"/>
      <c r="E1" s="26"/>
      <c r="F1" s="26"/>
      <c r="G1" s="27"/>
      <c r="H1" s="7"/>
      <c r="I1" s="9" t="s">
        <v>2</v>
      </c>
    </row>
    <row r="2" spans="1:9">
      <c r="A2" s="24" t="s">
        <v>3</v>
      </c>
      <c r="B2" s="24"/>
      <c r="C2" s="23" t="s">
        <v>4</v>
      </c>
      <c r="D2" s="23"/>
      <c r="E2" s="23"/>
      <c r="F2" s="12"/>
      <c r="G2" s="9" t="s">
        <v>5</v>
      </c>
      <c r="H2" s="14">
        <v>89</v>
      </c>
      <c r="I2" s="9" t="s">
        <v>6</v>
      </c>
    </row>
    <row r="3" spans="1:9">
      <c r="A3" s="1" t="s">
        <v>7</v>
      </c>
      <c r="B3" s="2" t="s">
        <v>8</v>
      </c>
      <c r="C3" s="31" t="s">
        <v>9</v>
      </c>
      <c r="D3" s="32"/>
      <c r="E3" s="33"/>
      <c r="F3" s="13" t="s">
        <v>10</v>
      </c>
      <c r="G3" s="2" t="s">
        <v>11</v>
      </c>
      <c r="H3" s="2" t="s">
        <v>12</v>
      </c>
      <c r="I3" s="3" t="s">
        <v>3</v>
      </c>
    </row>
    <row r="4" spans="1:9">
      <c r="A4" s="4">
        <v>1</v>
      </c>
      <c r="B4" s="6">
        <v>37</v>
      </c>
      <c r="C4" s="28" t="s">
        <v>13</v>
      </c>
      <c r="D4" s="29"/>
      <c r="E4" s="30"/>
      <c r="F4" s="11" t="s">
        <v>14</v>
      </c>
      <c r="G4" s="5" t="s">
        <v>15</v>
      </c>
      <c r="H4" s="5" t="s">
        <v>16</v>
      </c>
      <c r="I4" s="10" t="s">
        <v>17</v>
      </c>
    </row>
    <row r="5" spans="1:9">
      <c r="A5" s="4">
        <v>2</v>
      </c>
      <c r="B5" s="6">
        <v>10</v>
      </c>
      <c r="C5" s="28" t="s">
        <v>18</v>
      </c>
      <c r="D5" s="29"/>
      <c r="E5" s="30"/>
      <c r="F5" s="11" t="s">
        <v>19</v>
      </c>
      <c r="G5" s="5" t="s">
        <v>20</v>
      </c>
      <c r="H5" s="5" t="s">
        <v>21</v>
      </c>
      <c r="I5" s="10" t="s">
        <v>17</v>
      </c>
    </row>
    <row r="6" spans="1:9">
      <c r="A6" s="4">
        <v>3</v>
      </c>
      <c r="B6" s="6">
        <v>35</v>
      </c>
      <c r="C6" s="28" t="s">
        <v>22</v>
      </c>
      <c r="D6" s="29"/>
      <c r="E6" s="30"/>
      <c r="F6" s="11" t="s">
        <v>23</v>
      </c>
      <c r="G6" s="5" t="s">
        <v>24</v>
      </c>
      <c r="H6" s="5" t="s">
        <v>25</v>
      </c>
      <c r="I6" s="10" t="s">
        <v>17</v>
      </c>
    </row>
    <row r="7" spans="1:9">
      <c r="A7" s="4">
        <v>4</v>
      </c>
      <c r="B7" s="8">
        <v>4</v>
      </c>
      <c r="C7" s="28" t="s">
        <v>26</v>
      </c>
      <c r="D7" s="29"/>
      <c r="E7" s="30"/>
      <c r="F7" s="11" t="s">
        <v>27</v>
      </c>
      <c r="G7" s="5" t="s">
        <v>28</v>
      </c>
      <c r="H7" s="5" t="s">
        <v>29</v>
      </c>
      <c r="I7" s="10" t="s">
        <v>30</v>
      </c>
    </row>
    <row r="8" spans="1:9">
      <c r="A8" s="4">
        <v>5</v>
      </c>
      <c r="B8" s="6">
        <v>36</v>
      </c>
      <c r="C8" s="28" t="s">
        <v>31</v>
      </c>
      <c r="D8" s="29"/>
      <c r="E8" s="30"/>
      <c r="F8" s="11" t="s">
        <v>32</v>
      </c>
      <c r="G8" s="5" t="s">
        <v>15</v>
      </c>
      <c r="H8" s="5" t="s">
        <v>33</v>
      </c>
      <c r="I8" s="10" t="s">
        <v>17</v>
      </c>
    </row>
    <row r="9" spans="1:9">
      <c r="A9" s="4">
        <v>6</v>
      </c>
      <c r="B9" s="6">
        <v>15</v>
      </c>
      <c r="C9" s="28" t="s">
        <v>34</v>
      </c>
      <c r="D9" s="29"/>
      <c r="E9" s="30"/>
      <c r="F9" s="11" t="s">
        <v>35</v>
      </c>
      <c r="G9" s="5" t="s">
        <v>36</v>
      </c>
      <c r="H9" s="5" t="s">
        <v>37</v>
      </c>
      <c r="I9" s="10" t="s">
        <v>38</v>
      </c>
    </row>
    <row r="10" spans="1:9">
      <c r="A10" s="4">
        <v>7</v>
      </c>
      <c r="B10" s="6">
        <v>30</v>
      </c>
      <c r="C10" s="28" t="s">
        <v>39</v>
      </c>
      <c r="D10" s="29"/>
      <c r="E10" s="30"/>
      <c r="F10" s="11" t="s">
        <v>40</v>
      </c>
      <c r="G10" s="5" t="s">
        <v>41</v>
      </c>
      <c r="H10" s="5" t="s">
        <v>42</v>
      </c>
      <c r="I10" s="10" t="s">
        <v>17</v>
      </c>
    </row>
    <row r="11" spans="1:9">
      <c r="A11" s="4">
        <v>8</v>
      </c>
      <c r="B11" s="6">
        <v>34</v>
      </c>
      <c r="C11" s="28" t="s">
        <v>22</v>
      </c>
      <c r="D11" s="29"/>
      <c r="E11" s="30"/>
      <c r="F11" s="11" t="s">
        <v>43</v>
      </c>
      <c r="G11" s="5" t="s">
        <v>24</v>
      </c>
      <c r="H11" s="5" t="s">
        <v>44</v>
      </c>
      <c r="I11" s="10" t="s">
        <v>30</v>
      </c>
    </row>
    <row r="12" spans="1:9">
      <c r="A12" s="4">
        <v>9</v>
      </c>
      <c r="B12" s="6">
        <v>42</v>
      </c>
      <c r="C12" s="28" t="s">
        <v>45</v>
      </c>
      <c r="D12" s="29"/>
      <c r="E12" s="30"/>
      <c r="F12" s="11" t="s">
        <v>46</v>
      </c>
      <c r="G12" s="5" t="s">
        <v>15</v>
      </c>
      <c r="H12" s="5" t="s">
        <v>47</v>
      </c>
      <c r="I12" s="10" t="s">
        <v>48</v>
      </c>
    </row>
    <row r="13" spans="1:9">
      <c r="A13" s="4">
        <v>10</v>
      </c>
      <c r="B13" s="6">
        <v>33</v>
      </c>
      <c r="C13" s="28" t="s">
        <v>49</v>
      </c>
      <c r="D13" s="29"/>
      <c r="E13" s="30"/>
      <c r="F13" s="11" t="s">
        <v>50</v>
      </c>
      <c r="G13" s="5" t="s">
        <v>24</v>
      </c>
      <c r="H13" s="5" t="s">
        <v>51</v>
      </c>
      <c r="I13" s="10" t="s">
        <v>17</v>
      </c>
    </row>
    <row r="14" spans="1:9">
      <c r="A14" s="4">
        <v>11</v>
      </c>
      <c r="B14" s="6">
        <v>23</v>
      </c>
      <c r="C14" s="28" t="s">
        <v>52</v>
      </c>
      <c r="D14" s="29"/>
      <c r="E14" s="30"/>
      <c r="F14" s="11" t="s">
        <v>53</v>
      </c>
      <c r="G14" s="5" t="s">
        <v>54</v>
      </c>
      <c r="H14" s="5" t="s">
        <v>55</v>
      </c>
      <c r="I14" s="10" t="s">
        <v>17</v>
      </c>
    </row>
    <row r="15" spans="1:9">
      <c r="A15" s="4">
        <v>12</v>
      </c>
      <c r="B15" s="6">
        <v>44</v>
      </c>
      <c r="C15" s="28" t="s">
        <v>56</v>
      </c>
      <c r="D15" s="29"/>
      <c r="E15" s="30"/>
      <c r="F15" s="11" t="s">
        <v>57</v>
      </c>
      <c r="G15" s="5" t="s">
        <v>58</v>
      </c>
      <c r="H15" s="5" t="s">
        <v>59</v>
      </c>
      <c r="I15" s="10" t="s">
        <v>60</v>
      </c>
    </row>
    <row r="16" spans="1:9">
      <c r="A16" s="4">
        <v>13</v>
      </c>
      <c r="B16" s="6">
        <v>11</v>
      </c>
      <c r="C16" s="28" t="s">
        <v>61</v>
      </c>
      <c r="D16" s="29"/>
      <c r="E16" s="30"/>
      <c r="F16" s="11" t="s">
        <v>62</v>
      </c>
      <c r="G16" s="5" t="s">
        <v>20</v>
      </c>
      <c r="H16" s="5" t="s">
        <v>63</v>
      </c>
      <c r="I16" s="10" t="s">
        <v>17</v>
      </c>
    </row>
    <row r="17" spans="1:9">
      <c r="A17" s="4">
        <v>14</v>
      </c>
      <c r="B17" s="6">
        <v>32</v>
      </c>
      <c r="C17" s="28" t="s">
        <v>64</v>
      </c>
      <c r="D17" s="29"/>
      <c r="E17" s="30"/>
      <c r="F17" s="11" t="s">
        <v>65</v>
      </c>
      <c r="G17" s="5" t="s">
        <v>66</v>
      </c>
      <c r="H17" s="5" t="s">
        <v>67</v>
      </c>
      <c r="I17" s="10" t="s">
        <v>17</v>
      </c>
    </row>
    <row r="18" spans="1:9">
      <c r="A18" s="4">
        <v>15</v>
      </c>
      <c r="B18" s="6">
        <v>8</v>
      </c>
      <c r="C18" s="28" t="s">
        <v>68</v>
      </c>
      <c r="D18" s="29"/>
      <c r="E18" s="30"/>
      <c r="F18" s="11" t="s">
        <v>69</v>
      </c>
      <c r="G18" s="5" t="s">
        <v>70</v>
      </c>
      <c r="H18" s="5" t="s">
        <v>71</v>
      </c>
      <c r="I18" s="10" t="s">
        <v>17</v>
      </c>
    </row>
    <row r="19" spans="1:9">
      <c r="A19" s="4">
        <v>16</v>
      </c>
      <c r="B19" s="6">
        <v>9</v>
      </c>
      <c r="C19" s="28" t="s">
        <v>72</v>
      </c>
      <c r="D19" s="29"/>
      <c r="E19" s="30"/>
      <c r="F19" s="11" t="s">
        <v>73</v>
      </c>
      <c r="G19" s="5" t="s">
        <v>20</v>
      </c>
      <c r="H19" s="5" t="s">
        <v>74</v>
      </c>
      <c r="I19" s="10" t="s">
        <v>17</v>
      </c>
    </row>
    <row r="20" spans="1:9">
      <c r="A20" s="4">
        <v>17</v>
      </c>
      <c r="B20" s="6">
        <v>24</v>
      </c>
      <c r="C20" s="28" t="s">
        <v>75</v>
      </c>
      <c r="D20" s="29"/>
      <c r="E20" s="30"/>
      <c r="F20" s="11" t="s">
        <v>76</v>
      </c>
      <c r="G20" s="5" t="s">
        <v>77</v>
      </c>
      <c r="H20" s="5" t="s">
        <v>78</v>
      </c>
      <c r="I20" s="10" t="s">
        <v>17</v>
      </c>
    </row>
    <row r="21" spans="1:9">
      <c r="A21" s="4">
        <v>18</v>
      </c>
      <c r="B21" s="6">
        <v>38</v>
      </c>
      <c r="C21" s="28" t="s">
        <v>79</v>
      </c>
      <c r="D21" s="29"/>
      <c r="E21" s="30"/>
      <c r="F21" s="11" t="s">
        <v>80</v>
      </c>
      <c r="G21" s="5" t="s">
        <v>81</v>
      </c>
      <c r="H21" s="5" t="s">
        <v>82</v>
      </c>
      <c r="I21" s="10" t="s">
        <v>17</v>
      </c>
    </row>
    <row r="22" spans="1:9">
      <c r="A22" s="4">
        <v>19</v>
      </c>
      <c r="B22" s="6">
        <v>27</v>
      </c>
      <c r="C22" s="28" t="s">
        <v>83</v>
      </c>
      <c r="D22" s="29"/>
      <c r="E22" s="30"/>
      <c r="F22" s="11" t="s">
        <v>84</v>
      </c>
      <c r="G22" s="5" t="s">
        <v>85</v>
      </c>
      <c r="H22" s="5" t="s">
        <v>86</v>
      </c>
      <c r="I22" s="10" t="s">
        <v>30</v>
      </c>
    </row>
    <row r="23" spans="1:9">
      <c r="A23" s="4">
        <v>20</v>
      </c>
      <c r="B23" s="6">
        <v>43</v>
      </c>
      <c r="C23" s="28" t="s">
        <v>87</v>
      </c>
      <c r="D23" s="29"/>
      <c r="E23" s="30"/>
      <c r="F23" s="11" t="s">
        <v>88</v>
      </c>
      <c r="G23" s="5" t="s">
        <v>89</v>
      </c>
      <c r="H23" s="5" t="s">
        <v>90</v>
      </c>
      <c r="I23" s="10" t="s">
        <v>38</v>
      </c>
    </row>
    <row r="24" spans="1:9">
      <c r="A24" s="4">
        <v>21</v>
      </c>
      <c r="B24" s="6">
        <v>45</v>
      </c>
      <c r="C24" s="28" t="s">
        <v>91</v>
      </c>
      <c r="D24" s="29"/>
      <c r="E24" s="30"/>
      <c r="F24" s="11" t="s">
        <v>92</v>
      </c>
      <c r="G24" s="5" t="s">
        <v>54</v>
      </c>
      <c r="H24" s="5" t="s">
        <v>93</v>
      </c>
      <c r="I24" s="10" t="s">
        <v>60</v>
      </c>
    </row>
    <row r="25" spans="1:9">
      <c r="A25" s="4">
        <v>22</v>
      </c>
      <c r="B25" s="6">
        <v>13</v>
      </c>
      <c r="C25" s="28" t="s">
        <v>94</v>
      </c>
      <c r="D25" s="29"/>
      <c r="E25" s="30"/>
      <c r="F25" s="11" t="s">
        <v>53</v>
      </c>
      <c r="G25" s="5" t="s">
        <v>95</v>
      </c>
      <c r="H25" s="5" t="s">
        <v>96</v>
      </c>
      <c r="I25" s="10" t="s">
        <v>17</v>
      </c>
    </row>
    <row r="26" spans="1:9">
      <c r="A26" s="4">
        <v>23</v>
      </c>
      <c r="B26" s="6">
        <v>25</v>
      </c>
      <c r="C26" s="28" t="s">
        <v>97</v>
      </c>
      <c r="D26" s="29"/>
      <c r="E26" s="30"/>
      <c r="F26" s="11" t="s">
        <v>98</v>
      </c>
      <c r="G26" s="5" t="s">
        <v>77</v>
      </c>
      <c r="H26" s="5" t="s">
        <v>99</v>
      </c>
      <c r="I26" s="10" t="s">
        <v>30</v>
      </c>
    </row>
    <row r="27" spans="1:9">
      <c r="A27" s="4">
        <v>24</v>
      </c>
      <c r="B27" s="6">
        <v>3</v>
      </c>
      <c r="C27" s="28" t="s">
        <v>100</v>
      </c>
      <c r="D27" s="29"/>
      <c r="E27" s="30"/>
      <c r="F27" s="11" t="s">
        <v>73</v>
      </c>
      <c r="G27" s="5" t="s">
        <v>101</v>
      </c>
      <c r="H27" s="5" t="s">
        <v>102</v>
      </c>
      <c r="I27" s="10" t="s">
        <v>38</v>
      </c>
    </row>
    <row r="28" spans="1:9">
      <c r="A28" s="4">
        <v>25</v>
      </c>
      <c r="B28" s="6">
        <v>29</v>
      </c>
      <c r="C28" s="28" t="s">
        <v>103</v>
      </c>
      <c r="D28" s="29"/>
      <c r="E28" s="30"/>
      <c r="F28" s="11" t="s">
        <v>104</v>
      </c>
      <c r="G28" s="5" t="s">
        <v>41</v>
      </c>
      <c r="H28" s="5" t="s">
        <v>105</v>
      </c>
      <c r="I28" s="10" t="s">
        <v>30</v>
      </c>
    </row>
    <row r="29" spans="1:9">
      <c r="A29" s="4">
        <v>26</v>
      </c>
      <c r="B29" s="6">
        <v>5</v>
      </c>
      <c r="C29" s="28" t="s">
        <v>106</v>
      </c>
      <c r="D29" s="29"/>
      <c r="E29" s="30"/>
      <c r="F29" s="11" t="s">
        <v>107</v>
      </c>
      <c r="G29" s="5" t="s">
        <v>108</v>
      </c>
      <c r="H29" s="5" t="s">
        <v>109</v>
      </c>
      <c r="I29" s="10" t="s">
        <v>30</v>
      </c>
    </row>
    <row r="30" spans="1:9">
      <c r="A30" s="4">
        <v>27</v>
      </c>
      <c r="B30" s="6">
        <v>7</v>
      </c>
      <c r="C30" s="28" t="s">
        <v>110</v>
      </c>
      <c r="D30" s="29"/>
      <c r="E30" s="30"/>
      <c r="F30" s="11" t="s">
        <v>111</v>
      </c>
      <c r="G30" s="5" t="s">
        <v>70</v>
      </c>
      <c r="H30" s="5" t="s">
        <v>112</v>
      </c>
      <c r="I30" s="10" t="s">
        <v>17</v>
      </c>
    </row>
    <row r="31" spans="1:9">
      <c r="A31" s="4">
        <v>28</v>
      </c>
      <c r="B31" s="6">
        <v>2</v>
      </c>
      <c r="C31" s="28" t="s">
        <v>113</v>
      </c>
      <c r="D31" s="29"/>
      <c r="E31" s="30"/>
      <c r="F31" s="11" t="s">
        <v>114</v>
      </c>
      <c r="G31" s="5" t="s">
        <v>101</v>
      </c>
      <c r="H31" s="5" t="s">
        <v>115</v>
      </c>
      <c r="I31" s="10" t="s">
        <v>17</v>
      </c>
    </row>
    <row r="32" spans="1:9">
      <c r="A32" s="4">
        <v>29</v>
      </c>
      <c r="B32" s="6">
        <v>28</v>
      </c>
      <c r="C32" s="28" t="s">
        <v>116</v>
      </c>
      <c r="D32" s="29"/>
      <c r="E32" s="30"/>
      <c r="F32" s="11" t="s">
        <v>117</v>
      </c>
      <c r="G32" s="5" t="s">
        <v>118</v>
      </c>
      <c r="H32" s="5" t="s">
        <v>119</v>
      </c>
      <c r="I32" s="10" t="s">
        <v>30</v>
      </c>
    </row>
    <row r="33" spans="1:9">
      <c r="A33" s="4">
        <v>30</v>
      </c>
      <c r="B33" s="6">
        <v>6</v>
      </c>
      <c r="C33" s="28" t="s">
        <v>120</v>
      </c>
      <c r="D33" s="29"/>
      <c r="E33" s="30"/>
      <c r="F33" s="11" t="s">
        <v>121</v>
      </c>
      <c r="G33" s="5" t="s">
        <v>122</v>
      </c>
      <c r="H33" s="5" t="s">
        <v>123</v>
      </c>
      <c r="I33" s="10" t="s">
        <v>17</v>
      </c>
    </row>
    <row r="34" spans="1:9">
      <c r="A34" s="4">
        <v>31</v>
      </c>
      <c r="B34" s="6">
        <v>1</v>
      </c>
      <c r="C34" s="28" t="s">
        <v>124</v>
      </c>
      <c r="D34" s="29"/>
      <c r="E34" s="30"/>
      <c r="F34" s="11" t="s">
        <v>125</v>
      </c>
      <c r="G34" s="5" t="s">
        <v>101</v>
      </c>
      <c r="H34" s="5" t="s">
        <v>126</v>
      </c>
      <c r="I34" s="10" t="s">
        <v>30</v>
      </c>
    </row>
    <row r="35" spans="1:9">
      <c r="A35" s="4">
        <v>32</v>
      </c>
      <c r="B35" s="6"/>
      <c r="C35" s="20"/>
      <c r="D35" s="21"/>
      <c r="E35" s="22"/>
      <c r="F35" s="11"/>
      <c r="G35" s="5"/>
      <c r="H35" s="5"/>
      <c r="I35" s="10"/>
    </row>
  </sheetData>
  <mergeCells count="37">
    <mergeCell ref="C9:E9"/>
    <mergeCell ref="C10:E10"/>
    <mergeCell ref="C27:E27"/>
    <mergeCell ref="C28:E28"/>
    <mergeCell ref="C3:E3"/>
    <mergeCell ref="C4:E4"/>
    <mergeCell ref="C5:E5"/>
    <mergeCell ref="C6:E6"/>
    <mergeCell ref="C7:E7"/>
    <mergeCell ref="C8:E8"/>
    <mergeCell ref="C11:E11"/>
    <mergeCell ref="C12:E12"/>
    <mergeCell ref="C13:E13"/>
    <mergeCell ref="C24:E24"/>
    <mergeCell ref="C25:E25"/>
    <mergeCell ref="C26:E26"/>
    <mergeCell ref="C14:E14"/>
    <mergeCell ref="C15:E15"/>
    <mergeCell ref="C16:E16"/>
    <mergeCell ref="C17:E17"/>
    <mergeCell ref="C18:E18"/>
    <mergeCell ref="C35:E35"/>
    <mergeCell ref="A1:B1"/>
    <mergeCell ref="A2:B2"/>
    <mergeCell ref="C2:E2"/>
    <mergeCell ref="C1:G1"/>
    <mergeCell ref="C29:E29"/>
    <mergeCell ref="C30:E30"/>
    <mergeCell ref="C31:E31"/>
    <mergeCell ref="C32:E32"/>
    <mergeCell ref="C33:E33"/>
    <mergeCell ref="C34:E34"/>
    <mergeCell ref="C19:E19"/>
    <mergeCell ref="C20:E20"/>
    <mergeCell ref="C21:E21"/>
    <mergeCell ref="C22:E22"/>
    <mergeCell ref="C23:E2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L10" sqref="L10"/>
    </sheetView>
  </sheetViews>
  <sheetFormatPr baseColWidth="10" defaultRowHeight="15"/>
  <cols>
    <col min="1" max="1" width="7.7109375" customWidth="1"/>
    <col min="4" max="4" width="0.140625" customWidth="1"/>
    <col min="6" max="6" width="32.28515625" bestFit="1" customWidth="1"/>
    <col min="8" max="8" width="15.42578125" bestFit="1" customWidth="1"/>
  </cols>
  <sheetData>
    <row r="1" spans="1:8">
      <c r="A1" s="16">
        <v>110</v>
      </c>
      <c r="B1" s="34" t="s">
        <v>64</v>
      </c>
      <c r="C1" s="35"/>
      <c r="D1" s="36"/>
      <c r="E1" s="19" t="s">
        <v>127</v>
      </c>
      <c r="F1" s="15" t="s">
        <v>28</v>
      </c>
      <c r="G1" s="15" t="s">
        <v>128</v>
      </c>
      <c r="H1" s="18" t="s">
        <v>129</v>
      </c>
    </row>
    <row r="2" spans="1:8">
      <c r="A2" s="16">
        <v>142</v>
      </c>
      <c r="B2" s="34" t="s">
        <v>130</v>
      </c>
      <c r="C2" s="35"/>
      <c r="D2" s="36"/>
      <c r="E2" s="19" t="s">
        <v>131</v>
      </c>
      <c r="F2" s="15" t="s">
        <v>132</v>
      </c>
      <c r="G2" s="15" t="s">
        <v>133</v>
      </c>
      <c r="H2" s="18" t="s">
        <v>129</v>
      </c>
    </row>
    <row r="3" spans="1:8">
      <c r="A3" s="16">
        <v>111</v>
      </c>
      <c r="B3" s="34" t="s">
        <v>134</v>
      </c>
      <c r="C3" s="35"/>
      <c r="D3" s="36"/>
      <c r="E3" s="19" t="s">
        <v>135</v>
      </c>
      <c r="F3" s="15" t="s">
        <v>28</v>
      </c>
      <c r="G3" s="15" t="s">
        <v>136</v>
      </c>
      <c r="H3" s="18" t="s">
        <v>129</v>
      </c>
    </row>
    <row r="4" spans="1:8">
      <c r="A4" s="17">
        <v>141</v>
      </c>
      <c r="B4" s="34" t="s">
        <v>137</v>
      </c>
      <c r="C4" s="35"/>
      <c r="D4" s="36"/>
      <c r="E4" s="19" t="s">
        <v>138</v>
      </c>
      <c r="F4" s="15" t="s">
        <v>132</v>
      </c>
      <c r="G4" s="15" t="s">
        <v>139</v>
      </c>
      <c r="H4" s="18" t="s">
        <v>129</v>
      </c>
    </row>
    <row r="5" spans="1:8">
      <c r="A5" s="16">
        <v>117</v>
      </c>
      <c r="B5" s="34" t="s">
        <v>140</v>
      </c>
      <c r="C5" s="35"/>
      <c r="D5" s="36"/>
      <c r="E5" s="19" t="s">
        <v>141</v>
      </c>
      <c r="F5" s="15" t="s">
        <v>95</v>
      </c>
      <c r="G5" s="15" t="s">
        <v>142</v>
      </c>
      <c r="H5" s="18" t="s">
        <v>129</v>
      </c>
    </row>
    <row r="6" spans="1:8">
      <c r="A6" s="16">
        <v>113</v>
      </c>
      <c r="B6" s="34" t="s">
        <v>143</v>
      </c>
      <c r="C6" s="35"/>
      <c r="D6" s="36"/>
      <c r="E6" s="19" t="s">
        <v>141</v>
      </c>
      <c r="F6" s="15" t="s">
        <v>144</v>
      </c>
      <c r="G6" s="15" t="s">
        <v>145</v>
      </c>
      <c r="H6" s="18" t="s">
        <v>129</v>
      </c>
    </row>
    <row r="7" spans="1:8">
      <c r="A7" s="16">
        <v>145</v>
      </c>
      <c r="B7" s="34" t="s">
        <v>113</v>
      </c>
      <c r="C7" s="35"/>
      <c r="D7" s="36"/>
      <c r="E7" s="19" t="s">
        <v>146</v>
      </c>
      <c r="F7" s="15" t="s">
        <v>66</v>
      </c>
      <c r="G7" s="15" t="s">
        <v>147</v>
      </c>
      <c r="H7" s="18" t="s">
        <v>129</v>
      </c>
    </row>
    <row r="8" spans="1:8">
      <c r="A8" s="16">
        <v>102</v>
      </c>
      <c r="B8" s="34" t="s">
        <v>148</v>
      </c>
      <c r="C8" s="35"/>
      <c r="D8" s="36"/>
      <c r="E8" s="19" t="s">
        <v>40</v>
      </c>
      <c r="F8" s="15" t="s">
        <v>101</v>
      </c>
      <c r="G8" s="15" t="s">
        <v>149</v>
      </c>
      <c r="H8" s="18" t="s">
        <v>150</v>
      </c>
    </row>
    <row r="9" spans="1:8">
      <c r="A9" s="16">
        <v>138</v>
      </c>
      <c r="B9" s="34" t="s">
        <v>151</v>
      </c>
      <c r="C9" s="35"/>
      <c r="D9" s="36"/>
      <c r="E9" s="19" t="s">
        <v>92</v>
      </c>
      <c r="F9" s="15" t="s">
        <v>152</v>
      </c>
      <c r="G9" s="15" t="s">
        <v>153</v>
      </c>
      <c r="H9" s="18" t="s">
        <v>129</v>
      </c>
    </row>
    <row r="10" spans="1:8">
      <c r="A10" s="16">
        <v>147</v>
      </c>
      <c r="B10" s="34" t="s">
        <v>154</v>
      </c>
      <c r="C10" s="35"/>
      <c r="D10" s="36"/>
      <c r="E10" s="19" t="s">
        <v>138</v>
      </c>
      <c r="F10" s="15" t="s">
        <v>24</v>
      </c>
      <c r="G10" s="15" t="s">
        <v>155</v>
      </c>
      <c r="H10" s="18" t="s">
        <v>129</v>
      </c>
    </row>
    <row r="11" spans="1:8">
      <c r="A11" s="16">
        <v>130</v>
      </c>
      <c r="B11" s="34" t="s">
        <v>156</v>
      </c>
      <c r="C11" s="35"/>
      <c r="D11" s="36"/>
      <c r="E11" s="19" t="s">
        <v>157</v>
      </c>
      <c r="F11" s="15" t="s">
        <v>77</v>
      </c>
      <c r="G11" s="15" t="s">
        <v>158</v>
      </c>
      <c r="H11" s="18" t="s">
        <v>129</v>
      </c>
    </row>
    <row r="12" spans="1:8">
      <c r="A12" s="16">
        <v>119</v>
      </c>
      <c r="B12" s="34" t="s">
        <v>159</v>
      </c>
      <c r="C12" s="35"/>
      <c r="D12" s="36"/>
      <c r="E12" s="19" t="s">
        <v>160</v>
      </c>
      <c r="F12" s="15" t="s">
        <v>161</v>
      </c>
      <c r="G12" s="15" t="s">
        <v>162</v>
      </c>
      <c r="H12" s="18" t="s">
        <v>129</v>
      </c>
    </row>
    <row r="13" spans="1:8">
      <c r="A13" s="16">
        <v>103</v>
      </c>
      <c r="B13" s="34" t="s">
        <v>163</v>
      </c>
      <c r="C13" s="35"/>
      <c r="D13" s="36"/>
      <c r="E13" s="19" t="s">
        <v>164</v>
      </c>
      <c r="F13" s="15" t="s">
        <v>101</v>
      </c>
      <c r="G13" s="15" t="s">
        <v>165</v>
      </c>
      <c r="H13" s="18" t="s">
        <v>150</v>
      </c>
    </row>
    <row r="14" spans="1:8">
      <c r="A14" s="16">
        <v>121</v>
      </c>
      <c r="B14" s="34" t="s">
        <v>166</v>
      </c>
      <c r="C14" s="35"/>
      <c r="D14" s="36"/>
      <c r="E14" s="19" t="s">
        <v>167</v>
      </c>
      <c r="F14" s="15" t="s">
        <v>168</v>
      </c>
      <c r="G14" s="15" t="s">
        <v>169</v>
      </c>
      <c r="H14" s="18" t="s">
        <v>129</v>
      </c>
    </row>
    <row r="15" spans="1:8">
      <c r="A15" s="16">
        <v>150</v>
      </c>
      <c r="B15" s="34" t="s">
        <v>45</v>
      </c>
      <c r="C15" s="35"/>
      <c r="D15" s="36"/>
      <c r="E15" s="19" t="s">
        <v>170</v>
      </c>
      <c r="F15" s="15" t="s">
        <v>15</v>
      </c>
      <c r="G15" s="15" t="s">
        <v>171</v>
      </c>
      <c r="H15" s="18" t="s">
        <v>129</v>
      </c>
    </row>
    <row r="16" spans="1:8">
      <c r="A16" s="16">
        <v>128</v>
      </c>
      <c r="B16" s="34" t="s">
        <v>172</v>
      </c>
      <c r="C16" s="35"/>
      <c r="D16" s="36"/>
      <c r="E16" s="19" t="s">
        <v>69</v>
      </c>
      <c r="F16" s="15" t="s">
        <v>173</v>
      </c>
      <c r="G16" s="15" t="s">
        <v>174</v>
      </c>
      <c r="H16" s="18" t="s">
        <v>150</v>
      </c>
    </row>
    <row r="17" spans="1:8">
      <c r="A17" s="16">
        <v>124</v>
      </c>
      <c r="B17" s="34" t="s">
        <v>175</v>
      </c>
      <c r="C17" s="35"/>
      <c r="D17" s="36"/>
      <c r="E17" s="19" t="s">
        <v>176</v>
      </c>
      <c r="F17" s="15" t="s">
        <v>168</v>
      </c>
      <c r="G17" s="15" t="s">
        <v>177</v>
      </c>
      <c r="H17" s="18" t="s">
        <v>150</v>
      </c>
    </row>
    <row r="18" spans="1:8">
      <c r="A18" s="16">
        <v>136</v>
      </c>
      <c r="B18" s="34" t="s">
        <v>178</v>
      </c>
      <c r="C18" s="35"/>
      <c r="D18" s="36"/>
      <c r="E18" s="19" t="s">
        <v>179</v>
      </c>
      <c r="F18" s="15" t="s">
        <v>152</v>
      </c>
      <c r="G18" s="15" t="s">
        <v>180</v>
      </c>
      <c r="H18" s="18" t="s">
        <v>129</v>
      </c>
    </row>
    <row r="19" spans="1:8">
      <c r="A19" s="16">
        <v>139</v>
      </c>
      <c r="B19" s="34" t="s">
        <v>181</v>
      </c>
      <c r="C19" s="35"/>
      <c r="D19" s="36"/>
      <c r="E19" s="19" t="s">
        <v>138</v>
      </c>
      <c r="F19" s="15" t="s">
        <v>152</v>
      </c>
      <c r="G19" s="15" t="s">
        <v>182</v>
      </c>
      <c r="H19" s="18" t="s">
        <v>129</v>
      </c>
    </row>
    <row r="20" spans="1:8">
      <c r="A20" s="16">
        <v>101</v>
      </c>
      <c r="B20" s="34" t="s">
        <v>124</v>
      </c>
      <c r="C20" s="35"/>
      <c r="D20" s="36"/>
      <c r="E20" s="19" t="s">
        <v>183</v>
      </c>
      <c r="F20" s="15" t="s">
        <v>101</v>
      </c>
      <c r="G20" s="15" t="s">
        <v>184</v>
      </c>
      <c r="H20" s="18" t="s">
        <v>129</v>
      </c>
    </row>
    <row r="21" spans="1:8">
      <c r="A21" s="16">
        <v>143</v>
      </c>
      <c r="B21" s="34" t="s">
        <v>185</v>
      </c>
      <c r="C21" s="35"/>
      <c r="D21" s="36"/>
      <c r="E21" s="19" t="s">
        <v>62</v>
      </c>
      <c r="F21" s="15" t="s">
        <v>186</v>
      </c>
      <c r="G21" s="15" t="s">
        <v>187</v>
      </c>
      <c r="H21" s="18" t="s">
        <v>129</v>
      </c>
    </row>
    <row r="22" spans="1:8">
      <c r="A22" s="16">
        <v>135</v>
      </c>
      <c r="B22" s="34" t="s">
        <v>64</v>
      </c>
      <c r="C22" s="35"/>
      <c r="D22" s="36"/>
      <c r="E22" s="19" t="s">
        <v>188</v>
      </c>
      <c r="F22" s="15" t="s">
        <v>189</v>
      </c>
      <c r="G22" s="15" t="s">
        <v>190</v>
      </c>
      <c r="H22" s="18" t="s">
        <v>129</v>
      </c>
    </row>
    <row r="23" spans="1:8">
      <c r="A23" s="16">
        <v>129</v>
      </c>
      <c r="B23" s="34" t="s">
        <v>191</v>
      </c>
      <c r="C23" s="35"/>
      <c r="D23" s="36"/>
      <c r="E23" s="19" t="s">
        <v>192</v>
      </c>
      <c r="F23" s="15" t="s">
        <v>54</v>
      </c>
      <c r="G23" s="15" t="s">
        <v>193</v>
      </c>
      <c r="H23" s="18" t="s">
        <v>129</v>
      </c>
    </row>
    <row r="24" spans="1:8">
      <c r="A24" s="16">
        <v>131</v>
      </c>
      <c r="B24" s="34" t="s">
        <v>194</v>
      </c>
      <c r="C24" s="35"/>
      <c r="D24" s="36"/>
      <c r="E24" s="19" t="s">
        <v>195</v>
      </c>
      <c r="F24" s="15" t="s">
        <v>196</v>
      </c>
      <c r="G24" s="15" t="s">
        <v>197</v>
      </c>
      <c r="H24" s="18" t="s">
        <v>129</v>
      </c>
    </row>
    <row r="25" spans="1:8">
      <c r="A25" s="16">
        <v>133</v>
      </c>
      <c r="B25" s="34" t="s">
        <v>198</v>
      </c>
      <c r="C25" s="35"/>
      <c r="D25" s="36"/>
      <c r="E25" s="19" t="s">
        <v>127</v>
      </c>
      <c r="F25" s="15" t="s">
        <v>89</v>
      </c>
      <c r="G25" s="15" t="s">
        <v>199</v>
      </c>
      <c r="H25" s="18" t="s">
        <v>129</v>
      </c>
    </row>
    <row r="26" spans="1:8">
      <c r="A26" s="16">
        <v>149</v>
      </c>
      <c r="B26" s="34" t="s">
        <v>200</v>
      </c>
      <c r="C26" s="35"/>
      <c r="D26" s="36"/>
      <c r="E26" s="19" t="s">
        <v>192</v>
      </c>
      <c r="F26" s="15" t="s">
        <v>15</v>
      </c>
      <c r="G26" s="15" t="s">
        <v>201</v>
      </c>
      <c r="H26" s="18" t="s">
        <v>150</v>
      </c>
    </row>
    <row r="27" spans="1:8">
      <c r="A27" s="16">
        <v>126</v>
      </c>
      <c r="B27" s="34" t="s">
        <v>202</v>
      </c>
      <c r="C27" s="35"/>
      <c r="D27" s="36"/>
      <c r="E27" s="19" t="s">
        <v>53</v>
      </c>
      <c r="F27" s="15" t="s">
        <v>203</v>
      </c>
      <c r="G27" s="15" t="s">
        <v>204</v>
      </c>
      <c r="H27" s="18" t="s">
        <v>129</v>
      </c>
    </row>
    <row r="28" spans="1:8">
      <c r="A28" s="16">
        <v>112</v>
      </c>
      <c r="B28" s="34" t="s">
        <v>205</v>
      </c>
      <c r="C28" s="35"/>
      <c r="D28" s="36"/>
      <c r="E28" s="19" t="s">
        <v>141</v>
      </c>
      <c r="F28" s="15" t="s">
        <v>206</v>
      </c>
      <c r="G28" s="15" t="s">
        <v>207</v>
      </c>
      <c r="H28" s="18" t="s">
        <v>129</v>
      </c>
    </row>
    <row r="29" spans="1:8">
      <c r="A29" s="16">
        <v>127</v>
      </c>
      <c r="B29" s="34" t="s">
        <v>208</v>
      </c>
      <c r="C29" s="35"/>
      <c r="D29" s="36"/>
      <c r="E29" s="19" t="s">
        <v>209</v>
      </c>
      <c r="F29" s="15" t="s">
        <v>173</v>
      </c>
      <c r="G29" s="15" t="s">
        <v>210</v>
      </c>
      <c r="H29" s="18" t="s">
        <v>129</v>
      </c>
    </row>
    <row r="30" spans="1:8">
      <c r="A30" s="16">
        <v>105</v>
      </c>
      <c r="B30" s="34" t="s">
        <v>211</v>
      </c>
      <c r="C30" s="35"/>
      <c r="D30" s="36"/>
      <c r="E30" s="19" t="s">
        <v>212</v>
      </c>
      <c r="F30" s="15" t="s">
        <v>101</v>
      </c>
      <c r="G30" s="15" t="s">
        <v>213</v>
      </c>
      <c r="H30" s="18" t="s">
        <v>129</v>
      </c>
    </row>
    <row r="31" spans="1:8">
      <c r="A31" s="16">
        <v>120</v>
      </c>
      <c r="B31" s="34" t="s">
        <v>166</v>
      </c>
      <c r="C31" s="35"/>
      <c r="D31" s="36"/>
      <c r="E31" s="19" t="s">
        <v>188</v>
      </c>
      <c r="F31" s="15" t="s">
        <v>214</v>
      </c>
      <c r="G31" s="15" t="s">
        <v>215</v>
      </c>
      <c r="H31" s="18" t="s">
        <v>129</v>
      </c>
    </row>
    <row r="32" spans="1:8">
      <c r="A32" s="16">
        <v>104</v>
      </c>
      <c r="B32" s="34" t="s">
        <v>216</v>
      </c>
      <c r="C32" s="35"/>
      <c r="D32" s="36"/>
      <c r="E32" s="19" t="s">
        <v>65</v>
      </c>
      <c r="F32" s="15" t="s">
        <v>101</v>
      </c>
      <c r="G32" s="15" t="s">
        <v>217</v>
      </c>
      <c r="H32" s="18" t="s">
        <v>150</v>
      </c>
    </row>
    <row r="33" spans="1:8">
      <c r="A33" s="16">
        <v>148</v>
      </c>
      <c r="B33" s="34" t="s">
        <v>218</v>
      </c>
      <c r="C33" s="35"/>
      <c r="D33" s="36"/>
      <c r="E33" s="19" t="s">
        <v>219</v>
      </c>
      <c r="F33" s="15" t="s">
        <v>15</v>
      </c>
      <c r="G33" s="15" t="s">
        <v>220</v>
      </c>
      <c r="H33" s="18" t="s">
        <v>150</v>
      </c>
    </row>
    <row r="34" spans="1:8">
      <c r="A34" s="16">
        <v>108</v>
      </c>
      <c r="B34" s="34" t="s">
        <v>113</v>
      </c>
      <c r="C34" s="35"/>
      <c r="D34" s="36"/>
      <c r="E34" s="19" t="s">
        <v>221</v>
      </c>
      <c r="F34" s="15" t="s">
        <v>101</v>
      </c>
      <c r="G34" s="15" t="s">
        <v>222</v>
      </c>
      <c r="H34" s="18" t="s">
        <v>150</v>
      </c>
    </row>
    <row r="35" spans="1:8">
      <c r="A35" s="16">
        <v>132</v>
      </c>
      <c r="B35" s="34" t="s">
        <v>223</v>
      </c>
      <c r="C35" s="35"/>
      <c r="D35" s="36"/>
      <c r="E35" s="19" t="s">
        <v>224</v>
      </c>
      <c r="F35" s="15" t="s">
        <v>118</v>
      </c>
      <c r="G35" s="15" t="s">
        <v>225</v>
      </c>
      <c r="H35" s="18" t="s">
        <v>129</v>
      </c>
    </row>
    <row r="36" spans="1:8">
      <c r="A36" s="16">
        <v>102</v>
      </c>
      <c r="B36" s="34" t="s">
        <v>148</v>
      </c>
      <c r="C36" s="35"/>
      <c r="D36" s="36"/>
      <c r="E36" s="19" t="s">
        <v>40</v>
      </c>
      <c r="F36" s="15" t="s">
        <v>101</v>
      </c>
      <c r="G36" s="15" t="s">
        <v>149</v>
      </c>
      <c r="H36" s="18" t="s">
        <v>150</v>
      </c>
    </row>
    <row r="37" spans="1:8">
      <c r="A37" s="16"/>
      <c r="B37" s="34" t="s">
        <v>226</v>
      </c>
      <c r="C37" s="35"/>
      <c r="D37" s="36"/>
      <c r="E37" s="19" t="s">
        <v>226</v>
      </c>
      <c r="F37" s="15" t="s">
        <v>226</v>
      </c>
      <c r="G37" s="15" t="s">
        <v>226</v>
      </c>
      <c r="H37" s="18" t="s">
        <v>226</v>
      </c>
    </row>
  </sheetData>
  <mergeCells count="37">
    <mergeCell ref="B35:D35"/>
    <mergeCell ref="B36:D36"/>
    <mergeCell ref="B37:D37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1:D21"/>
    <mergeCell ref="B22:D22"/>
    <mergeCell ref="B32:D32"/>
    <mergeCell ref="B33:D33"/>
    <mergeCell ref="B34:D34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L14" sqref="L14"/>
    </sheetView>
  </sheetViews>
  <sheetFormatPr baseColWidth="10" defaultRowHeight="15"/>
  <cols>
    <col min="1" max="1" width="8.42578125" customWidth="1"/>
    <col min="2" max="2" width="11.42578125" customWidth="1"/>
    <col min="4" max="4" width="11.42578125" customWidth="1"/>
    <col min="6" max="6" width="11.42578125" customWidth="1"/>
    <col min="7" max="7" width="27.7109375" bestFit="1" customWidth="1"/>
  </cols>
  <sheetData>
    <row r="1" spans="1:10">
      <c r="A1" s="37" t="s">
        <v>0</v>
      </c>
      <c r="B1" s="37"/>
      <c r="C1" s="38" t="str">
        <f>'[1]CLASSEMENT minimes'!C1</f>
        <v>AGNETZ  60</v>
      </c>
      <c r="D1" s="38"/>
      <c r="E1" s="38"/>
      <c r="F1" s="38"/>
      <c r="G1" s="38"/>
      <c r="H1" s="39" t="s">
        <v>2</v>
      </c>
      <c r="I1" s="40" t="str">
        <f>[1]Inscription!D4</f>
        <v>DIMANCHE 26 MARS 2017</v>
      </c>
      <c r="J1" s="40"/>
    </row>
    <row r="2" spans="1:10">
      <c r="A2" s="41" t="s">
        <v>227</v>
      </c>
      <c r="B2" s="42" t="str">
        <f>[1]Inscription!D5</f>
        <v>MINIMES &amp;DAMES</v>
      </c>
      <c r="C2" s="42"/>
      <c r="D2" s="42"/>
      <c r="E2" s="42"/>
      <c r="F2" s="43"/>
      <c r="G2" s="44" t="s">
        <v>5</v>
      </c>
      <c r="H2" s="45">
        <f>'[1]CLASSEMENT minimes'!H2</f>
        <v>0</v>
      </c>
      <c r="I2" s="44" t="s">
        <v>6</v>
      </c>
      <c r="J2" s="46">
        <f>'[1]CLASSEMENT minimes'!J2</f>
        <v>28</v>
      </c>
    </row>
    <row r="3" spans="1:10" ht="25.5">
      <c r="A3" s="47" t="s">
        <v>7</v>
      </c>
      <c r="B3" s="48" t="s">
        <v>8</v>
      </c>
      <c r="C3" s="49" t="s">
        <v>228</v>
      </c>
      <c r="D3" s="50"/>
      <c r="E3" s="50"/>
      <c r="F3" s="51"/>
      <c r="G3" s="48" t="s">
        <v>11</v>
      </c>
      <c r="H3" s="48" t="s">
        <v>229</v>
      </c>
      <c r="I3" s="48" t="s">
        <v>3</v>
      </c>
      <c r="J3" s="48" t="s">
        <v>230</v>
      </c>
    </row>
    <row r="4" spans="1:10">
      <c r="A4" s="52">
        <v>1</v>
      </c>
      <c r="B4" s="53">
        <f>'[1]CLASSEMENT minimes'!B4</f>
        <v>25</v>
      </c>
      <c r="C4" s="54" t="str">
        <f>'[1]CLASSEMENT minimes'!C4</f>
        <v>MARECHAL</v>
      </c>
      <c r="D4" s="50"/>
      <c r="E4" s="54" t="str">
        <f>'[1]CLASSEMENT minimes'!F4</f>
        <v>Valentin</v>
      </c>
      <c r="F4" s="50"/>
      <c r="G4" s="55" t="str">
        <f>'[1]CLASSEMENT minimes'!G4</f>
        <v>EC ABBEVILLOISE</v>
      </c>
      <c r="H4" s="55" t="str">
        <f>'[1]CLASSEMENT minimes'!H4</f>
        <v>1980001074</v>
      </c>
      <c r="I4" s="56" t="str">
        <f>'[1]CLASSEMENT minimes'!I4</f>
        <v>Minime 2</v>
      </c>
      <c r="J4" s="57"/>
    </row>
    <row r="5" spans="1:10">
      <c r="A5" s="52">
        <v>2</v>
      </c>
      <c r="B5" s="53">
        <f>'[1]CLASSEMENT minimes'!B5</f>
        <v>7</v>
      </c>
      <c r="C5" s="54" t="str">
        <f>'[1]CLASSEMENT minimes'!C5</f>
        <v>DENYS</v>
      </c>
      <c r="D5" s="50"/>
      <c r="E5" s="54" t="str">
        <f>'[1]CLASSEMENT minimes'!F5</f>
        <v>Justin</v>
      </c>
      <c r="F5" s="50"/>
      <c r="G5" s="55" t="str">
        <f>'[1]CLASSEMENT minimes'!G5</f>
        <v>UC LIANCOURT RANTIGNY</v>
      </c>
      <c r="H5" s="55" t="str">
        <f>'[1]CLASSEMENT minimes'!H5</f>
        <v>1960031008</v>
      </c>
      <c r="I5" s="56" t="str">
        <f>'[1]CLASSEMENT minimes'!I5</f>
        <v>Minime 2</v>
      </c>
      <c r="J5" s="58"/>
    </row>
    <row r="6" spans="1:10">
      <c r="A6" s="52">
        <v>3</v>
      </c>
      <c r="B6" s="53">
        <f>'[1]CLASSEMENT minimes'!B6</f>
        <v>14</v>
      </c>
      <c r="C6" s="54" t="str">
        <f>'[1]CLASSEMENT minimes'!C6</f>
        <v>MENAGER</v>
      </c>
      <c r="D6" s="50"/>
      <c r="E6" s="54" t="str">
        <f>'[1]CLASSEMENT minimes'!F6</f>
        <v>Enzo</v>
      </c>
      <c r="F6" s="50"/>
      <c r="G6" s="55" t="str">
        <f>'[1]CLASSEMENT minimes'!G6</f>
        <v>CC FORMERIE</v>
      </c>
      <c r="H6" s="55" t="str">
        <f>'[1]CLASSEMENT minimes'!H6</f>
        <v>1960022057</v>
      </c>
      <c r="I6" s="56" t="str">
        <f>'[1]CLASSEMENT minimes'!I6</f>
        <v>Minime 2</v>
      </c>
      <c r="J6" s="58"/>
    </row>
    <row r="7" spans="1:10">
      <c r="A7" s="52">
        <v>4</v>
      </c>
      <c r="B7" s="53">
        <f>'[1]CLASSEMENT minimes'!B7</f>
        <v>18</v>
      </c>
      <c r="C7" s="54" t="str">
        <f>'[1]CLASSEMENT minimes'!C7</f>
        <v>DHOOGE</v>
      </c>
      <c r="D7" s="50"/>
      <c r="E7" s="54" t="str">
        <f>'[1]CLASSEMENT minimes'!F7</f>
        <v>Alexandre</v>
      </c>
      <c r="F7" s="50"/>
      <c r="G7" s="55" t="str">
        <f>'[1]CLASSEMENT minimes'!G7</f>
        <v>CC NOGENT / OISE</v>
      </c>
      <c r="H7" s="55" t="str">
        <f>'[1]CLASSEMENT minimes'!H7</f>
        <v>1960037464</v>
      </c>
      <c r="I7" s="56" t="str">
        <f>'[1]CLASSEMENT minimes'!I7</f>
        <v>Minime 2</v>
      </c>
      <c r="J7" s="58">
        <f>IF('[1]CLASSEMENT minimes'!J7='[1]CLASSEMENT minimes'!J6,0,'[1]CLASSEMENT minimes'!J7)</f>
        <v>0</v>
      </c>
    </row>
    <row r="8" spans="1:10">
      <c r="A8" s="52">
        <v>5</v>
      </c>
      <c r="B8" s="53">
        <f>'[1]CLASSEMENT minimes'!B8</f>
        <v>12</v>
      </c>
      <c r="C8" s="54" t="str">
        <f>'[1]CLASSEMENT minimes'!C8</f>
        <v>VAN DER HOEVEN</v>
      </c>
      <c r="D8" s="50"/>
      <c r="E8" s="54" t="str">
        <f>'[1]CLASSEMENT minimes'!F8</f>
        <v>Côme</v>
      </c>
      <c r="F8" s="50"/>
      <c r="G8" s="55" t="str">
        <f>'[1]CLASSEMENT minimes'!G8</f>
        <v>LA FEUILLIE CYCLISTE</v>
      </c>
      <c r="H8" s="55" t="str">
        <f>'[1]CLASSEMENT minimes'!H8</f>
        <v>1776461071</v>
      </c>
      <c r="I8" s="56" t="str">
        <f>'[1]CLASSEMENT minimes'!I8</f>
        <v>Minime 2</v>
      </c>
      <c r="J8" s="58">
        <f>IF('[1]CLASSEMENT minimes'!J8='[1]CLASSEMENT minimes'!J7,0,'[1]CLASSEMENT minimes'!J8)</f>
        <v>0</v>
      </c>
    </row>
    <row r="9" spans="1:10">
      <c r="A9" s="52">
        <v>6</v>
      </c>
      <c r="B9" s="53">
        <f>'[1]CLASSEMENT minimes'!B9</f>
        <v>22</v>
      </c>
      <c r="C9" s="54" t="str">
        <f>'[1]CLASSEMENT minimes'!C9</f>
        <v>ENGELS</v>
      </c>
      <c r="D9" s="50"/>
      <c r="E9" s="54" t="str">
        <f>'[1]CLASSEMENT minimes'!F9</f>
        <v>Jules</v>
      </c>
      <c r="F9" s="50"/>
      <c r="G9" s="55" t="str">
        <f>'[1]CLASSEMENT minimes'!G9</f>
        <v>SC VAL D'ARRE</v>
      </c>
      <c r="H9" s="55" t="str">
        <f>'[1]CLASSEMENT minimes'!H9</f>
        <v>1960105038</v>
      </c>
      <c r="I9" s="56" t="str">
        <f>'[1]CLASSEMENT minimes'!I9</f>
        <v>Minime 1</v>
      </c>
      <c r="J9" s="58">
        <f>IF('[1]CLASSEMENT minimes'!J9='[1]CLASSEMENT minimes'!J8,0,'[1]CLASSEMENT minimes'!J9)</f>
        <v>0</v>
      </c>
    </row>
    <row r="10" spans="1:10">
      <c r="A10" s="52">
        <v>7</v>
      </c>
      <c r="B10" s="53">
        <f>'[1]CLASSEMENT minimes'!B10</f>
        <v>1</v>
      </c>
      <c r="C10" s="54" t="str">
        <f>'[1]CLASSEMENT minimes'!C10</f>
        <v>CARLOT</v>
      </c>
      <c r="D10" s="50"/>
      <c r="E10" s="54" t="str">
        <f>'[1]CLASSEMENT minimes'!F10</f>
        <v>Lilian</v>
      </c>
      <c r="F10" s="50"/>
      <c r="G10" s="55" t="str">
        <f>'[1]CLASSEMENT minimes'!G10</f>
        <v>AC CLERMONTOIS</v>
      </c>
      <c r="H10" s="55" t="str">
        <f>'[1]CLASSEMENT minimes'!H10</f>
        <v>1960058099</v>
      </c>
      <c r="I10" s="56" t="str">
        <f>'[1]CLASSEMENT minimes'!I10</f>
        <v>Minime 1</v>
      </c>
      <c r="J10" s="58">
        <f>IF('[1]CLASSEMENT minimes'!J10='[1]CLASSEMENT minimes'!J9,0,'[1]CLASSEMENT minimes'!J10)</f>
        <v>0</v>
      </c>
    </row>
    <row r="11" spans="1:10">
      <c r="A11" s="52">
        <v>8</v>
      </c>
      <c r="B11" s="53">
        <f>'[1]CLASSEMENT minimes'!B11</f>
        <v>35</v>
      </c>
      <c r="C11" s="54" t="str">
        <f>'[1]CLASSEMENT minimes'!C11</f>
        <v>BRAZIER</v>
      </c>
      <c r="D11" s="50"/>
      <c r="E11" s="54" t="str">
        <f>'[1]CLASSEMENT minimes'!F11</f>
        <v>Hugo</v>
      </c>
      <c r="F11" s="50"/>
      <c r="G11" s="55" t="str">
        <f>'[1]CLASSEMENT minimes'!G11</f>
        <v>AC AMIENOISE</v>
      </c>
      <c r="H11" s="55" t="str">
        <f>'[1]CLASSEMENT minimes'!H11</f>
        <v>1980084079</v>
      </c>
      <c r="I11" s="56" t="str">
        <f>'[1]CLASSEMENT minimes'!I11</f>
        <v>Minime 2</v>
      </c>
      <c r="J11" s="58">
        <f>IF('[1]CLASSEMENT minimes'!J11='[1]CLASSEMENT minimes'!J10,0,'[1]CLASSEMENT minimes'!J11)</f>
        <v>0</v>
      </c>
    </row>
    <row r="12" spans="1:10">
      <c r="A12" s="52">
        <v>9</v>
      </c>
      <c r="B12" s="53">
        <f>'[1]CLASSEMENT minimes'!B12</f>
        <v>26</v>
      </c>
      <c r="C12" s="54" t="str">
        <f>'[1]CLASSEMENT minimes'!C12</f>
        <v>PIDOUX</v>
      </c>
      <c r="D12" s="50"/>
      <c r="E12" s="54" t="str">
        <f>'[1]CLASSEMENT minimes'!F12</f>
        <v>Lucien</v>
      </c>
      <c r="F12" s="50"/>
      <c r="G12" s="55" t="str">
        <f>'[1]CLASSEMENT minimes'!G12</f>
        <v>EC ABBEVILLOISE</v>
      </c>
      <c r="H12" s="55" t="str">
        <f>'[1]CLASSEMENT minimes'!H12</f>
        <v>1980001105</v>
      </c>
      <c r="I12" s="56" t="str">
        <f>'[1]CLASSEMENT minimes'!I12</f>
        <v>Minime 2</v>
      </c>
      <c r="J12" s="58">
        <f>IF('[1]CLASSEMENT minimes'!J12='[1]CLASSEMENT minimes'!J11,0,'[1]CLASSEMENT minimes'!J12)</f>
        <v>0</v>
      </c>
    </row>
    <row r="13" spans="1:10">
      <c r="A13" s="52">
        <v>10</v>
      </c>
      <c r="B13" s="53">
        <f>'[1]CLASSEMENT minimes'!B13</f>
        <v>6</v>
      </c>
      <c r="C13" s="54" t="str">
        <f>'[1]CLASSEMENT minimes'!C13</f>
        <v>DALANSON</v>
      </c>
      <c r="D13" s="50"/>
      <c r="E13" s="54" t="str">
        <f>'[1]CLASSEMENT minimes'!F13</f>
        <v>Mathis</v>
      </c>
      <c r="F13" s="50"/>
      <c r="G13" s="55" t="str">
        <f>'[1]CLASSEMENT minimes'!G13</f>
        <v>UC LIANCOURT RANTIGNY</v>
      </c>
      <c r="H13" s="55" t="str">
        <f>'[1]CLASSEMENT minimes'!H13</f>
        <v>1960031024</v>
      </c>
      <c r="I13" s="56" t="str">
        <f>'[1]CLASSEMENT minimes'!I13</f>
        <v>Minime 2</v>
      </c>
      <c r="J13" s="58">
        <f>IF('[1]CLASSEMENT minimes'!J13='[1]CLASSEMENT minimes'!J12,0,'[1]CLASSEMENT minimes'!J13)</f>
        <v>0</v>
      </c>
    </row>
    <row r="14" spans="1:10">
      <c r="A14" s="52">
        <v>11</v>
      </c>
      <c r="B14" s="53">
        <f>'[1]CLASSEMENT minimes'!B14</f>
        <v>24</v>
      </c>
      <c r="C14" s="54" t="str">
        <f>'[1]CLASSEMENT minimes'!C14</f>
        <v>BONNETON</v>
      </c>
      <c r="D14" s="50"/>
      <c r="E14" s="54" t="str">
        <f>'[1]CLASSEMENT minimes'!F14</f>
        <v>Maxence</v>
      </c>
      <c r="F14" s="50"/>
      <c r="G14" s="55" t="str">
        <f>'[1]CLASSEMENT minimes'!G14</f>
        <v>COMPIEGNE SPORTS CYCLISTES</v>
      </c>
      <c r="H14" s="55" t="str">
        <f>'[1]CLASSEMENT minimes'!H14</f>
        <v>1960216148</v>
      </c>
      <c r="I14" s="56" t="str">
        <f>'[1]CLASSEMENT minimes'!I14</f>
        <v>Minime 1</v>
      </c>
      <c r="J14" s="58">
        <f>IF('[1]CLASSEMENT minimes'!J14='[1]CLASSEMENT minimes'!J13,0,'[1]CLASSEMENT minimes'!J14)</f>
        <v>0</v>
      </c>
    </row>
    <row r="15" spans="1:10">
      <c r="A15" s="52">
        <v>12</v>
      </c>
      <c r="B15" s="53">
        <f>'[1]CLASSEMENT minimes'!B15</f>
        <v>15</v>
      </c>
      <c r="C15" s="54" t="str">
        <f>'[1]CLASSEMENT minimes'!C15</f>
        <v>RADADI</v>
      </c>
      <c r="D15" s="50"/>
      <c r="E15" s="54" t="str">
        <f>'[1]CLASSEMENT minimes'!F15</f>
        <v>Ambre</v>
      </c>
      <c r="F15" s="50"/>
      <c r="G15" s="55" t="str">
        <f>'[1]CLASSEMENT minimes'!G15</f>
        <v>CC FORMERIE</v>
      </c>
      <c r="H15" s="55" t="str">
        <f>'[1]CLASSEMENT minimes'!H15</f>
        <v>1960022035</v>
      </c>
      <c r="I15" s="56" t="str">
        <f>'[1]CLASSEMENT minimes'!I15</f>
        <v>Minime 1</v>
      </c>
      <c r="J15" s="58">
        <f>IF('[1]CLASSEMENT minimes'!J15='[1]CLASSEMENT minimes'!J14,0,'[1]CLASSEMENT minimes'!J15)</f>
        <v>0</v>
      </c>
    </row>
    <row r="16" spans="1:10">
      <c r="A16" s="52">
        <v>13</v>
      </c>
      <c r="B16" s="53">
        <f>'[1]CLASSEMENT minimes'!B16</f>
        <v>19</v>
      </c>
      <c r="C16" s="54" t="str">
        <f>'[1]CLASSEMENT minimes'!C16</f>
        <v>JALMAIN</v>
      </c>
      <c r="D16" s="50"/>
      <c r="E16" s="54" t="str">
        <f>'[1]CLASSEMENT minimes'!F16</f>
        <v>Jonathan</v>
      </c>
      <c r="F16" s="50"/>
      <c r="G16" s="55" t="str">
        <f>'[1]CLASSEMENT minimes'!G16</f>
        <v>CC NOGENT / OISE</v>
      </c>
      <c r="H16" s="55" t="str">
        <f>'[1]CLASSEMENT minimes'!H16</f>
        <v>1960037428</v>
      </c>
      <c r="I16" s="56" t="str">
        <f>'[1]CLASSEMENT minimes'!I16</f>
        <v>Minime 2</v>
      </c>
      <c r="J16" s="58">
        <f>IF('[1]CLASSEMENT minimes'!J16='[1]CLASSEMENT minimes'!J15,0,'[1]CLASSEMENT minimes'!J16)</f>
        <v>0</v>
      </c>
    </row>
    <row r="17" spans="1:10">
      <c r="A17" s="52">
        <v>14</v>
      </c>
      <c r="B17" s="53">
        <f>'[1]CLASSEMENT minimes'!B17</f>
        <v>17</v>
      </c>
      <c r="C17" s="54" t="str">
        <f>'[1]CLASSEMENT minimes'!C17</f>
        <v>COVILLERS</v>
      </c>
      <c r="D17" s="50"/>
      <c r="E17" s="54" t="str">
        <f>'[1]CLASSEMENT minimes'!F17</f>
        <v>Yohann</v>
      </c>
      <c r="F17" s="50"/>
      <c r="G17" s="55" t="str">
        <f>'[1]CLASSEMENT minimes'!G17</f>
        <v>CC NOGENT / OISE</v>
      </c>
      <c r="H17" s="55" t="str">
        <f>'[1]CLASSEMENT minimes'!H17</f>
        <v>1960037286</v>
      </c>
      <c r="I17" s="56" t="str">
        <f>'[1]CLASSEMENT minimes'!I17</f>
        <v>Minime 2</v>
      </c>
      <c r="J17" s="58">
        <f>IF('[1]CLASSEMENT minimes'!J17='[1]CLASSEMENT minimes'!J16,0,'[1]CLASSEMENT minimes'!J17)</f>
        <v>0</v>
      </c>
    </row>
    <row r="18" spans="1:10">
      <c r="A18" s="52">
        <v>15</v>
      </c>
      <c r="B18" s="53">
        <f>'[1]CLASSEMENT minimes'!B18</f>
        <v>31</v>
      </c>
      <c r="C18" s="54" t="str">
        <f>'[1]CLASSEMENT minimes'!C18</f>
        <v>CHARRAUD</v>
      </c>
      <c r="D18" s="50"/>
      <c r="E18" s="54" t="str">
        <f>'[1]CLASSEMENT minimes'!F18</f>
        <v>Tom</v>
      </c>
      <c r="F18" s="50"/>
      <c r="G18" s="55" t="str">
        <f>'[1]CLASSEMENT minimes'!G18</f>
        <v>AC MONTDIDIER</v>
      </c>
      <c r="H18" s="55" t="str">
        <f>'[1]CLASSEMENT minimes'!H18</f>
        <v>1980045089</v>
      </c>
      <c r="I18" s="56" t="str">
        <f>'[1]CLASSEMENT minimes'!I18</f>
        <v>Minime 2</v>
      </c>
      <c r="J18" s="58">
        <f>IF('[1]CLASSEMENT minimes'!J18='[1]CLASSEMENT minimes'!J17,0,'[1]CLASSEMENT minimes'!J18)</f>
        <v>0</v>
      </c>
    </row>
    <row r="19" spans="1:10">
      <c r="A19" s="52">
        <v>16</v>
      </c>
      <c r="B19" s="53">
        <f>'[1]CLASSEMENT minimes'!B19</f>
        <v>32</v>
      </c>
      <c r="C19" s="54" t="str">
        <f>'[1]CLASSEMENT minimes'!C19</f>
        <v>FOUGERAT</v>
      </c>
      <c r="D19" s="50"/>
      <c r="E19" s="54" t="str">
        <f>'[1]CLASSEMENT minimes'!F19</f>
        <v>Corentin</v>
      </c>
      <c r="F19" s="50"/>
      <c r="G19" s="55" t="str">
        <f>'[1]CLASSEMENT minimes'!G19</f>
        <v>AC MONTDIDIER</v>
      </c>
      <c r="H19" s="55" t="str">
        <f>'[1]CLASSEMENT minimes'!H19</f>
        <v>1980045145</v>
      </c>
      <c r="I19" s="56" t="str">
        <f>'[1]CLASSEMENT minimes'!I19</f>
        <v>Minime 1</v>
      </c>
      <c r="J19" s="58">
        <f>IF('[1]CLASSEMENT minimes'!J19='[1]CLASSEMENT minimes'!J18,0,'[1]CLASSEMENT minimes'!J19)</f>
        <v>0</v>
      </c>
    </row>
    <row r="20" spans="1:10">
      <c r="A20" s="52">
        <v>17</v>
      </c>
      <c r="B20" s="53">
        <f>'[1]CLASSEMENT minimes'!B20</f>
        <v>5</v>
      </c>
      <c r="C20" s="54" t="str">
        <f>'[1]CLASSEMENT minimes'!C20</f>
        <v>COUCHOUD</v>
      </c>
      <c r="D20" s="50"/>
      <c r="E20" s="54" t="str">
        <f>'[1]CLASSEMENT minimes'!F20</f>
        <v>Romain</v>
      </c>
      <c r="F20" s="50"/>
      <c r="G20" s="55" t="str">
        <f>'[1]CLASSEMENT minimes'!G20</f>
        <v>UC LIANCOURT RANTIGNY</v>
      </c>
      <c r="H20" s="55" t="str">
        <f>'[1]CLASSEMENT minimes'!H20</f>
        <v>1960031065</v>
      </c>
      <c r="I20" s="56" t="str">
        <f>'[1]CLASSEMENT minimes'!I20</f>
        <v>Minime 2</v>
      </c>
      <c r="J20" s="58">
        <f>IF('[1]CLASSEMENT minimes'!J20='[1]CLASSEMENT minimes'!J19,0,'[1]CLASSEMENT minimes'!J20)</f>
        <v>0</v>
      </c>
    </row>
    <row r="21" spans="1:10">
      <c r="A21" s="52">
        <v>18</v>
      </c>
      <c r="B21" s="53">
        <f>'[1]CLASSEMENT minimes'!B21</f>
        <v>23</v>
      </c>
      <c r="C21" s="54" t="str">
        <f>'[1]CLASSEMENT minimes'!C21</f>
        <v>BONNETON</v>
      </c>
      <c r="D21" s="50"/>
      <c r="E21" s="54" t="str">
        <f>'[1]CLASSEMENT minimes'!F21</f>
        <v>Lilian</v>
      </c>
      <c r="F21" s="50"/>
      <c r="G21" s="55" t="str">
        <f>'[1]CLASSEMENT minimes'!G21</f>
        <v>COMPIEGNE SPORTS CYCLISTES</v>
      </c>
      <c r="H21" s="55" t="str">
        <f>'[1]CLASSEMENT minimes'!H21</f>
        <v>1960216146</v>
      </c>
      <c r="I21" s="56" t="str">
        <f>'[1]CLASSEMENT minimes'!I21</f>
        <v>Minime 1</v>
      </c>
      <c r="J21" s="58">
        <f>IF('[1]CLASSEMENT minimes'!J21='[1]CLASSEMENT minimes'!J20,0,'[1]CLASSEMENT minimes'!J21)</f>
        <v>0</v>
      </c>
    </row>
    <row r="22" spans="1:10">
      <c r="A22" s="52">
        <v>19</v>
      </c>
      <c r="B22" s="53">
        <f>'[1]CLASSEMENT minimes'!B22</f>
        <v>2</v>
      </c>
      <c r="C22" s="54" t="str">
        <f>'[1]CLASSEMENT minimes'!C22</f>
        <v>DUMONT</v>
      </c>
      <c r="D22" s="50"/>
      <c r="E22" s="54" t="str">
        <f>'[1]CLASSEMENT minimes'!F22</f>
        <v>Enzo</v>
      </c>
      <c r="F22" s="50"/>
      <c r="G22" s="55" t="str">
        <f>'[1]CLASSEMENT minimes'!G22</f>
        <v>AC CLERMONTOIS</v>
      </c>
      <c r="H22" s="55" t="str">
        <f>'[1]CLASSEMENT minimes'!H22</f>
        <v>1960058092</v>
      </c>
      <c r="I22" s="56" t="str">
        <f>'[1]CLASSEMENT minimes'!I22</f>
        <v>Minime 1</v>
      </c>
      <c r="J22" s="58">
        <f>IF('[1]CLASSEMENT minimes'!J22='[1]CLASSEMENT minimes'!J21,0,'[1]CLASSEMENT minimes'!J22)</f>
        <v>0</v>
      </c>
    </row>
    <row r="23" spans="1:10">
      <c r="A23" s="52">
        <v>20</v>
      </c>
      <c r="B23" s="53">
        <f>'[1]CLASSEMENT minimes'!B23</f>
        <v>28</v>
      </c>
      <c r="C23" s="54" t="str">
        <f>'[1]CLASSEMENT minimes'!C23</f>
        <v>BULTEL</v>
      </c>
      <c r="D23" s="50"/>
      <c r="E23" s="54" t="str">
        <f>'[1]CLASSEMENT minimes'!F23</f>
        <v>Tom</v>
      </c>
      <c r="F23" s="50"/>
      <c r="G23" s="55" t="str">
        <f>'[1]CLASSEMENT minimes'!G23</f>
        <v>VC PONTHIEU VIMEU</v>
      </c>
      <c r="H23" s="55" t="str">
        <f>'[1]CLASSEMENT minimes'!H23</f>
        <v>1980041021</v>
      </c>
      <c r="I23" s="56" t="str">
        <f>'[1]CLASSEMENT minimes'!I23</f>
        <v>Minime 2</v>
      </c>
      <c r="J23" s="58">
        <f>IF('[1]CLASSEMENT minimes'!J23='[1]CLASSEMENT minimes'!J22,0,'[1]CLASSEMENT minimes'!J23)</f>
        <v>0</v>
      </c>
    </row>
    <row r="24" spans="1:10">
      <c r="A24" s="52">
        <v>21</v>
      </c>
      <c r="B24" s="53">
        <f>'[1]CLASSEMENT minimes'!B24</f>
        <v>34</v>
      </c>
      <c r="C24" s="54" t="str">
        <f>'[1]CLASSEMENT minimes'!C24</f>
        <v>JOSSE</v>
      </c>
      <c r="D24" s="50"/>
      <c r="E24" s="54" t="str">
        <f>'[1]CLASSEMENT minimes'!F24</f>
        <v>Pauline</v>
      </c>
      <c r="F24" s="50"/>
      <c r="G24" s="55" t="str">
        <f>'[1]CLASSEMENT minimes'!G24</f>
        <v>AC MONTDIDIER</v>
      </c>
      <c r="H24" s="55" t="str">
        <f>'[1]CLASSEMENT minimes'!H24</f>
        <v>1980045083</v>
      </c>
      <c r="I24" s="56" t="str">
        <f>'[1]CLASSEMENT minimes'!I24</f>
        <v>Minime 2</v>
      </c>
      <c r="J24" s="58">
        <f>IF('[1]CLASSEMENT minimes'!J24='[1]CLASSEMENT minimes'!J23,0,'[1]CLASSEMENT minimes'!J24)</f>
        <v>0</v>
      </c>
    </row>
    <row r="25" spans="1:10">
      <c r="A25" s="52">
        <v>22</v>
      </c>
      <c r="B25" s="53">
        <f>'[1]CLASSEMENT minimes'!B25</f>
        <v>11</v>
      </c>
      <c r="C25" s="54" t="str">
        <f>'[1]CLASSEMENT minimes'!C25</f>
        <v>MORIN</v>
      </c>
      <c r="D25" s="50"/>
      <c r="E25" s="54" t="str">
        <f>'[1]CLASSEMENT minimes'!F25</f>
        <v>Emil</v>
      </c>
      <c r="F25" s="50"/>
      <c r="G25" s="55" t="str">
        <f>'[1]CLASSEMENT minimes'!G25</f>
        <v>LA FEUILLIE CYCLISTE</v>
      </c>
      <c r="H25" s="55" t="str">
        <f>'[1]CLASSEMENT minimes'!H25</f>
        <v>1776461037</v>
      </c>
      <c r="I25" s="56" t="str">
        <f>'[1]CLASSEMENT minimes'!I25</f>
        <v>Minime 1</v>
      </c>
      <c r="J25" s="58">
        <f>IF('[1]CLASSEMENT minimes'!J25='[1]CLASSEMENT minimes'!J24,0,'[1]CLASSEMENT minimes'!J25)</f>
        <v>0</v>
      </c>
    </row>
    <row r="26" spans="1:10">
      <c r="A26" s="52">
        <v>23</v>
      </c>
      <c r="B26" s="53">
        <f>'[1]CLASSEMENT minimes'!B26</f>
        <v>21</v>
      </c>
      <c r="C26" s="54" t="str">
        <f>'[1]CLASSEMENT minimes'!C26</f>
        <v>BILLECOQ</v>
      </c>
      <c r="D26" s="50"/>
      <c r="E26" s="54" t="str">
        <f>'[1]CLASSEMENT minimes'!F26</f>
        <v>Lucas</v>
      </c>
      <c r="F26" s="50"/>
      <c r="G26" s="55" t="str">
        <f>'[1]CLASSEMENT minimes'!G26</f>
        <v>SC VAL D`ARRE</v>
      </c>
      <c r="H26" s="55" t="str">
        <f>'[1]CLASSEMENT minimes'!H26</f>
        <v>1960105049</v>
      </c>
      <c r="I26" s="56" t="str">
        <f>'[1]CLASSEMENT minimes'!I26</f>
        <v>Minime 2</v>
      </c>
      <c r="J26" s="58">
        <f>IF('[1]CLASSEMENT minimes'!J26='[1]CLASSEMENT minimes'!J25,0,'[1]CLASSEMENT minimes'!J26)</f>
        <v>0</v>
      </c>
    </row>
    <row r="27" spans="1:10">
      <c r="A27" s="52">
        <v>24</v>
      </c>
      <c r="B27" s="53">
        <f>'[1]CLASSEMENT minimes'!B27</f>
        <v>4</v>
      </c>
      <c r="C27" s="54" t="str">
        <f>'[1]CLASSEMENT minimes'!C27</f>
        <v>LETOMBE</v>
      </c>
      <c r="D27" s="50"/>
      <c r="E27" s="54" t="str">
        <f>'[1]CLASSEMENT minimes'!F27</f>
        <v>Nathan</v>
      </c>
      <c r="F27" s="50"/>
      <c r="G27" s="55" t="str">
        <f>'[1]CLASSEMENT minimes'!G27</f>
        <v>AC CLERMONTOIS</v>
      </c>
      <c r="H27" s="55" t="str">
        <f>'[1]CLASSEMENT minimes'!H27</f>
        <v>1960058062</v>
      </c>
      <c r="I27" s="56" t="str">
        <f>'[1]CLASSEMENT minimes'!I27</f>
        <v>Minime 1</v>
      </c>
      <c r="J27" s="58">
        <f>IF('[1]CLASSEMENT minimes'!J27='[1]CLASSEMENT minimes'!J26,0,'[1]CLASSEMENT minimes'!J27)</f>
        <v>0</v>
      </c>
    </row>
    <row r="28" spans="1:10">
      <c r="A28" s="52">
        <v>25</v>
      </c>
      <c r="B28" s="53">
        <f>'[1]CLASSEMENT minimes'!B28</f>
        <v>9</v>
      </c>
      <c r="C28" s="54" t="str">
        <f>'[1]CLASSEMENT minimes'!C28</f>
        <v>HERBET</v>
      </c>
      <c r="D28" s="50"/>
      <c r="E28" s="54" t="str">
        <f>'[1]CLASSEMENT minimes'!F28</f>
        <v>Lénaïc</v>
      </c>
      <c r="F28" s="50"/>
      <c r="G28" s="55" t="str">
        <f>'[1]CLASSEMENT minimes'!G28</f>
        <v>LA FEUILLIE CYCLISTE</v>
      </c>
      <c r="H28" s="55" t="str">
        <f>'[1]CLASSEMENT minimes'!H28</f>
        <v>1776461082</v>
      </c>
      <c r="I28" s="56" t="str">
        <f>'[1]CLASSEMENT minimes'!I28</f>
        <v>Minime 1</v>
      </c>
      <c r="J28" s="58">
        <f>IF('[1]CLASSEMENT minimes'!J28='[1]CLASSEMENT minimes'!J27,0,'[1]CLASSEMENT minimes'!J28)</f>
        <v>0</v>
      </c>
    </row>
    <row r="29" spans="1:10">
      <c r="A29" s="52">
        <v>26</v>
      </c>
      <c r="B29" s="53">
        <f>'[1]CLASSEMENT minimes'!B29</f>
        <v>13</v>
      </c>
      <c r="C29" s="54" t="str">
        <f>'[1]CLASSEMENT minimes'!C29</f>
        <v>LOCACIO</v>
      </c>
      <c r="D29" s="50"/>
      <c r="E29" s="54" t="str">
        <f>'[1]CLASSEMENT minimes'!F29</f>
        <v>Matteo</v>
      </c>
      <c r="F29" s="50"/>
      <c r="G29" s="55" t="str">
        <f>'[1]CLASSEMENT minimes'!G29</f>
        <v>VC BEAUVAISIEN  OISE</v>
      </c>
      <c r="H29" s="55" t="str">
        <f>'[1]CLASSEMENT minimes'!H29</f>
        <v>1960005066</v>
      </c>
      <c r="I29" s="56" t="str">
        <f>'[1]CLASSEMENT minimes'!I29</f>
        <v>Minime 2</v>
      </c>
      <c r="J29" s="58">
        <f>IF('[1]CLASSEMENT minimes'!J29='[1]CLASSEMENT minimes'!J28,0,'[1]CLASSEMENT minimes'!J29)</f>
        <v>0</v>
      </c>
    </row>
    <row r="30" spans="1:10">
      <c r="A30" s="52">
        <v>27</v>
      </c>
      <c r="B30" s="53">
        <f>'[1]CLASSEMENT minimes'!B30</f>
        <v>3</v>
      </c>
      <c r="C30" s="54" t="str">
        <f>'[1]CLASSEMENT minimes'!C30</f>
        <v>EVRARD</v>
      </c>
      <c r="D30" s="50"/>
      <c r="E30" s="54" t="str">
        <f>'[1]CLASSEMENT minimes'!F30</f>
        <v>Ophélie</v>
      </c>
      <c r="F30" s="50"/>
      <c r="G30" s="55" t="str">
        <f>'[1]CLASSEMENT minimes'!G30</f>
        <v>AC CLERMONTOIS</v>
      </c>
      <c r="H30" s="55" t="str">
        <f>'[1]CLASSEMENT minimes'!H30</f>
        <v>1960058032</v>
      </c>
      <c r="I30" s="56" t="str">
        <f>'[1]CLASSEMENT minimes'!I30</f>
        <v>Minime 2</v>
      </c>
      <c r="J30" s="58" t="str">
        <f>IF('[1]CLASSEMENT minimes'!J30='[1]CLASSEMENT minimes'!J29,0,'[1]CLASSEMENT minimes'!J30)</f>
        <v>1 tour</v>
      </c>
    </row>
    <row r="31" spans="1:10">
      <c r="A31" s="52">
        <v>28</v>
      </c>
      <c r="B31" s="53">
        <f>'[1]CLASSEMENT minimes'!B31</f>
        <v>10</v>
      </c>
      <c r="C31" s="54" t="str">
        <f>'[1]CLASSEMENT minimes'!C31</f>
        <v>JEAMBLU</v>
      </c>
      <c r="D31" s="50"/>
      <c r="E31" s="54" t="str">
        <f>'[1]CLASSEMENT minimes'!F31</f>
        <v>Melvyn</v>
      </c>
      <c r="F31" s="50"/>
      <c r="G31" s="55" t="str">
        <f>'[1]CLASSEMENT minimes'!G31</f>
        <v>LA FEUILLIE CYCLISTE</v>
      </c>
      <c r="H31" s="55" t="str">
        <f>'[1]CLASSEMENT minimes'!H31</f>
        <v>1776461081</v>
      </c>
      <c r="I31" s="56" t="str">
        <f>'[1]CLASSEMENT minimes'!I31</f>
        <v>Minime 1</v>
      </c>
      <c r="J31" s="58">
        <f>IF('[1]CLASSEMENT minimes'!J31='[1]CLASSEMENT minimes'!J30,0,'[1]CLASSEMENT minimes'!J31)</f>
        <v>0</v>
      </c>
    </row>
    <row r="32" spans="1:10">
      <c r="A32" s="52">
        <v>29</v>
      </c>
      <c r="B32" s="53">
        <f>'[1]CLASSEMENT minimes'!B32</f>
        <v>0</v>
      </c>
      <c r="C32" s="54" t="str">
        <f>'[1]CLASSEMENT minimes'!C32</f>
        <v xml:space="preserve"> </v>
      </c>
      <c r="D32" s="50"/>
      <c r="E32" s="54" t="str">
        <f>'[1]CLASSEMENT minimes'!F32</f>
        <v xml:space="preserve"> </v>
      </c>
      <c r="F32" s="50"/>
      <c r="G32" s="55" t="str">
        <f>'[1]CLASSEMENT minimes'!G32</f>
        <v xml:space="preserve"> </v>
      </c>
      <c r="H32" s="55" t="str">
        <f>'[1]CLASSEMENT minimes'!H32</f>
        <v xml:space="preserve"> </v>
      </c>
      <c r="I32" s="56" t="str">
        <f>'[1]CLASSEMENT minimes'!I32</f>
        <v xml:space="preserve"> </v>
      </c>
      <c r="J32" s="58">
        <f>IF('[1]CLASSEMENT minimes'!J32='[1]CLASSEMENT minimes'!J31,0,'[1]CLASSEMENT minimes'!J32)</f>
        <v>0</v>
      </c>
    </row>
  </sheetData>
  <mergeCells count="62">
    <mergeCell ref="C32:D32"/>
    <mergeCell ref="E32:F32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1:G1"/>
    <mergeCell ref="I1:J1"/>
    <mergeCell ref="B2:E2"/>
    <mergeCell ref="C3:F3"/>
    <mergeCell ref="C4:D4"/>
    <mergeCell ref="E4:F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L12" sqref="L12"/>
    </sheetView>
  </sheetViews>
  <sheetFormatPr baseColWidth="10" defaultRowHeight="15"/>
  <cols>
    <col min="1" max="1" width="7" customWidth="1"/>
    <col min="2" max="2" width="8.7109375" customWidth="1"/>
    <col min="4" max="4" width="7.140625" customWidth="1"/>
    <col min="5" max="5" width="0.140625" customWidth="1"/>
    <col min="7" max="7" width="25.7109375" customWidth="1"/>
  </cols>
  <sheetData>
    <row r="1" spans="1:9">
      <c r="A1" s="59" t="s">
        <v>0</v>
      </c>
      <c r="B1" s="59"/>
      <c r="C1" s="60" t="str">
        <f>CONCATENATE([2]Inscription!D2,"  ",[2]Inscription!G2)</f>
        <v>AGNETZ  60</v>
      </c>
      <c r="D1" s="61"/>
      <c r="E1" s="61"/>
      <c r="F1" s="61"/>
      <c r="G1" s="62"/>
      <c r="H1" s="63"/>
      <c r="I1" s="64" t="s">
        <v>2</v>
      </c>
    </row>
    <row r="2" spans="1:9">
      <c r="A2" s="65" t="s">
        <v>3</v>
      </c>
      <c r="B2" s="65"/>
      <c r="C2" s="59" t="str">
        <f>[2]Inscription!D5</f>
        <v>CADETS &amp;DAMES</v>
      </c>
      <c r="D2" s="59"/>
      <c r="E2" s="59"/>
      <c r="F2" s="66"/>
      <c r="G2" s="64" t="s">
        <v>5</v>
      </c>
      <c r="H2" s="67">
        <f>[2]Inscription!F8</f>
        <v>46</v>
      </c>
      <c r="I2" s="64" t="s">
        <v>6</v>
      </c>
    </row>
    <row r="3" spans="1:9" ht="25.5">
      <c r="A3" s="68" t="s">
        <v>7</v>
      </c>
      <c r="B3" s="69" t="s">
        <v>8</v>
      </c>
      <c r="C3" s="70" t="s">
        <v>9</v>
      </c>
      <c r="D3" s="71"/>
      <c r="E3" s="72"/>
      <c r="F3" s="73" t="s">
        <v>10</v>
      </c>
      <c r="G3" s="69" t="s">
        <v>11</v>
      </c>
      <c r="H3" s="69" t="s">
        <v>12</v>
      </c>
      <c r="I3" s="48" t="s">
        <v>3</v>
      </c>
    </row>
    <row r="4" spans="1:9">
      <c r="A4" s="74">
        <v>1</v>
      </c>
      <c r="B4" s="75">
        <v>25</v>
      </c>
      <c r="C4" s="83" t="str">
        <f>IF(B4&gt;0,(VLOOKUP($B4,[2]Inscription!$A$12:$G$211,3,FALSE))," ")</f>
        <v>ABRAHAM DUPIN</v>
      </c>
      <c r="D4" s="84"/>
      <c r="E4" s="85"/>
      <c r="F4" s="86" t="str">
        <f>IF(B4&gt;0,(VLOOKUP($B4,[2]Inscription!$A$12:$G$211,4,FALSE))," ")</f>
        <v>Maxime</v>
      </c>
      <c r="G4" s="81" t="str">
        <f>IF(B4&gt;0,(VLOOKUP($B4,[2]Inscription!$A$12:$G$211,5,FALSE))," ")</f>
        <v>SC VAL D`ARRE</v>
      </c>
      <c r="H4" s="80" t="str">
        <f>IF(B4&gt;0,(VLOOKUP($B4,[2]Inscription!$A$12:$G$211,7,FALSE))," ")</f>
        <v>1960105086</v>
      </c>
      <c r="I4" s="81" t="str">
        <f>IF(B4&gt;0,(VLOOKUP($B4,[2]Inscription!$A$12:$G$211,6,FALSE))," ")</f>
        <v>Cadet 1</v>
      </c>
    </row>
    <row r="5" spans="1:9">
      <c r="A5" s="74">
        <v>2</v>
      </c>
      <c r="B5" s="75">
        <v>18</v>
      </c>
      <c r="C5" s="83" t="str">
        <f>IF(B5&gt;0,(VLOOKUP($B5,[2]Inscription!$A$12:$G$211,3,FALSE))," ")</f>
        <v>DISCONTIGNY</v>
      </c>
      <c r="D5" s="84"/>
      <c r="E5" s="85"/>
      <c r="F5" s="86" t="str">
        <f>IF(B5&gt;0,(VLOOKUP($B5,[2]Inscription!$A$12:$G$211,4,FALSE))," ")</f>
        <v>Florian</v>
      </c>
      <c r="G5" s="81" t="str">
        <f>IF(B5&gt;0,(VLOOKUP($B5,[2]Inscription!$A$12:$G$211,5,FALSE))," ")</f>
        <v>CC NOGENT / OISE</v>
      </c>
      <c r="H5" s="80" t="str">
        <f>IF(B5&gt;0,(VLOOKUP($B5,[2]Inscription!$A$12:$G$211,7,FALSE))," ")</f>
        <v>1960037260</v>
      </c>
      <c r="I5" s="81" t="str">
        <f>IF(B5&gt;0,(VLOOKUP($B5,[2]Inscription!$A$12:$G$211,6,FALSE))," ")</f>
        <v>Cadet 2</v>
      </c>
    </row>
    <row r="6" spans="1:9">
      <c r="A6" s="74">
        <v>3</v>
      </c>
      <c r="B6" s="75">
        <v>35</v>
      </c>
      <c r="C6" s="83" t="str">
        <f>IF(B6&gt;0,(VLOOKUP($B6,[2]Inscription!$A$12:$G$211,3,FALSE))," ")</f>
        <v>PAILLARD</v>
      </c>
      <c r="D6" s="84"/>
      <c r="E6" s="85"/>
      <c r="F6" s="86" t="str">
        <f>IF(B6&gt;0,(VLOOKUP($B6,[2]Inscription!$A$12:$G$211,4,FALSE))," ")</f>
        <v>Baptiste</v>
      </c>
      <c r="G6" s="81" t="str">
        <f>IF(B6&gt;0,(VLOOKUP($B6,[2]Inscription!$A$12:$G$211,5,FALSE))," ")</f>
        <v>EC ABBEVILLOISE</v>
      </c>
      <c r="H6" s="80" t="str">
        <f>IF(B6&gt;0,(VLOOKUP($B6,[2]Inscription!$A$12:$G$211,7,FALSE))," ")</f>
        <v>1980001077</v>
      </c>
      <c r="I6" s="81" t="str">
        <f>IF(B6&gt;0,(VLOOKUP($B6,[2]Inscription!$A$12:$G$211,6,FALSE))," ")</f>
        <v>Cadet 2</v>
      </c>
    </row>
    <row r="7" spans="1:9">
      <c r="A7" s="74">
        <v>4</v>
      </c>
      <c r="B7" s="82">
        <v>4</v>
      </c>
      <c r="C7" s="83" t="str">
        <f>IF(B7&gt;0,(VLOOKUP($B7,[2]Inscription!$A$12:$G$211,3,FALSE))," ")</f>
        <v>CASPER</v>
      </c>
      <c r="D7" s="84"/>
      <c r="E7" s="85"/>
      <c r="F7" s="86" t="str">
        <f>IF(B7&gt;0,(VLOOKUP($B7,[2]Inscription!$A$12:$G$211,4,FALSE))," ")</f>
        <v>Kenny</v>
      </c>
      <c r="G7" s="81" t="str">
        <f>IF(B7&gt;0,(VLOOKUP($B7,[2]Inscription!$A$12:$G$211,5,FALSE))," ")</f>
        <v>AC MONTDIDIER</v>
      </c>
      <c r="H7" s="80" t="str">
        <f>IF(B7&gt;0,(VLOOKUP($B7,[2]Inscription!$A$12:$G$211,7,FALSE))," ")</f>
        <v>1980045151</v>
      </c>
      <c r="I7" s="81" t="str">
        <f>IF(B7&gt;0,(VLOOKUP($B7,[2]Inscription!$A$12:$G$211,6,FALSE))," ")</f>
        <v>Cadet 2</v>
      </c>
    </row>
    <row r="8" spans="1:9">
      <c r="A8" s="74">
        <v>5</v>
      </c>
      <c r="B8" s="75">
        <v>29</v>
      </c>
      <c r="C8" s="83" t="str">
        <f>IF(B8&gt;0,(VLOOKUP($B8,[2]Inscription!$A$12:$G$211,3,FALSE))," ")</f>
        <v>ENGELS</v>
      </c>
      <c r="D8" s="84"/>
      <c r="E8" s="85"/>
      <c r="F8" s="86" t="str">
        <f>IF(B8&gt;0,(VLOOKUP($B8,[2]Inscription!$A$12:$G$211,4,FALSE))," ")</f>
        <v>Edgar</v>
      </c>
      <c r="G8" s="81" t="str">
        <f>IF(B8&gt;0,(VLOOKUP($B8,[2]Inscription!$A$12:$G$211,5,FALSE))," ")</f>
        <v>SC VAL D`ARRE</v>
      </c>
      <c r="H8" s="80" t="str">
        <f>IF(B8&gt;0,(VLOOKUP($B8,[2]Inscription!$A$12:$G$211,7,FALSE))," ")</f>
        <v>1960105037</v>
      </c>
      <c r="I8" s="81" t="str">
        <f>IF(B8&gt;0,(VLOOKUP($B8,[2]Inscription!$A$12:$G$211,6,FALSE))," ")</f>
        <v>Cadet 1</v>
      </c>
    </row>
    <row r="9" spans="1:9">
      <c r="A9" s="74">
        <v>6</v>
      </c>
      <c r="B9" s="75">
        <v>19</v>
      </c>
      <c r="C9" s="83" t="str">
        <f>IF(B9&gt;0,(VLOOKUP($B9,[2]Inscription!$A$12:$G$211,3,FALSE))," ")</f>
        <v>DUBOIS FERARY</v>
      </c>
      <c r="D9" s="84"/>
      <c r="E9" s="85"/>
      <c r="F9" s="86" t="str">
        <f>IF(B9&gt;0,(VLOOKUP($B9,[2]Inscription!$A$12:$G$211,4,FALSE))," ")</f>
        <v>Florian</v>
      </c>
      <c r="G9" s="81" t="str">
        <f>IF(B9&gt;0,(VLOOKUP($B9,[2]Inscription!$A$12:$G$211,5,FALSE))," ")</f>
        <v>CC NOGENT / OISE</v>
      </c>
      <c r="H9" s="80" t="str">
        <f>IF(B9&gt;0,(VLOOKUP($B9,[2]Inscription!$A$12:$G$211,7,FALSE))," ")</f>
        <v>1960037238</v>
      </c>
      <c r="I9" s="81" t="str">
        <f>IF(B9&gt;0,(VLOOKUP($B9,[2]Inscription!$A$12:$G$211,6,FALSE))," ")</f>
        <v>Cadet 2</v>
      </c>
    </row>
    <row r="10" spans="1:9">
      <c r="A10" s="74">
        <v>7</v>
      </c>
      <c r="B10" s="75">
        <v>3</v>
      </c>
      <c r="C10" s="83" t="str">
        <f>IF(B10&gt;0,(VLOOKUP($B10,[2]Inscription!$A$12:$G$211,3,FALSE))," ")</f>
        <v>CASPER</v>
      </c>
      <c r="D10" s="84"/>
      <c r="E10" s="85"/>
      <c r="F10" s="86" t="str">
        <f>IF(B10&gt;0,(VLOOKUP($B10,[2]Inscription!$A$12:$G$211,4,FALSE))," ")</f>
        <v>Enzo</v>
      </c>
      <c r="G10" s="81" t="str">
        <f>IF(B10&gt;0,(VLOOKUP($B10,[2]Inscription!$A$12:$G$211,5,FALSE))," ")</f>
        <v>AC MONTDIDIER</v>
      </c>
      <c r="H10" s="80" t="str">
        <f>IF(B10&gt;0,(VLOOKUP($B10,[2]Inscription!$A$12:$G$211,7,FALSE))," ")</f>
        <v>1980045148</v>
      </c>
      <c r="I10" s="81" t="str">
        <f>IF(B10&gt;0,(VLOOKUP($B10,[2]Inscription!$A$12:$G$211,6,FALSE))," ")</f>
        <v>Cadet 1</v>
      </c>
    </row>
    <row r="11" spans="1:9">
      <c r="A11" s="74">
        <v>8</v>
      </c>
      <c r="B11" s="75">
        <v>42</v>
      </c>
      <c r="C11" s="83" t="str">
        <f>IF(B11&gt;0,(VLOOKUP($B11,[2]Inscription!$A$12:$G$211,3,FALSE))," ")</f>
        <v>ROUSSEL</v>
      </c>
      <c r="D11" s="84"/>
      <c r="E11" s="85"/>
      <c r="F11" s="86" t="str">
        <f>IF(B11&gt;0,(VLOOKUP($B11,[2]Inscription!$A$12:$G$211,4,FALSE))," ")</f>
        <v>Anthonin</v>
      </c>
      <c r="G11" s="81" t="str">
        <f>IF(B11&gt;0,(VLOOKUP($B11,[2]Inscription!$A$12:$G$211,5,FALSE))," ")</f>
        <v>VC PONTHIEU VIMEU</v>
      </c>
      <c r="H11" s="80" t="str">
        <f>IF(B11&gt;0,(VLOOKUP($B11,[2]Inscription!$A$12:$G$211,7,FALSE))," ")</f>
        <v>1980041064</v>
      </c>
      <c r="I11" s="81" t="str">
        <f>IF(B11&gt;0,(VLOOKUP($B11,[2]Inscription!$A$12:$G$211,6,FALSE))," ")</f>
        <v>Cadet 2</v>
      </c>
    </row>
    <row r="12" spans="1:9">
      <c r="A12" s="74">
        <v>9</v>
      </c>
      <c r="B12" s="75">
        <v>36</v>
      </c>
      <c r="C12" s="83" t="str">
        <f>IF(B12&gt;0,(VLOOKUP($B12,[2]Inscription!$A$12:$G$211,3,FALSE))," ")</f>
        <v>PICHON</v>
      </c>
      <c r="D12" s="84"/>
      <c r="E12" s="85"/>
      <c r="F12" s="86" t="str">
        <f>IF(B12&gt;0,(VLOOKUP($B12,[2]Inscription!$A$12:$G$211,4,FALSE))," ")</f>
        <v>Bastien</v>
      </c>
      <c r="G12" s="81" t="str">
        <f>IF(B12&gt;0,(VLOOKUP($B12,[2]Inscription!$A$12:$G$211,5,FALSE))," ")</f>
        <v>EC ABBEVILLOISE</v>
      </c>
      <c r="H12" s="80" t="str">
        <f>IF(B12&gt;0,(VLOOKUP($B12,[2]Inscription!$A$12:$G$211,7,FALSE))," ")</f>
        <v>1980001020</v>
      </c>
      <c r="I12" s="81" t="str">
        <f>IF(B12&gt;0,(VLOOKUP($B12,[2]Inscription!$A$12:$G$211,6,FALSE))," ")</f>
        <v>Cadet 1</v>
      </c>
    </row>
    <row r="13" spans="1:9">
      <c r="A13" s="74">
        <v>10</v>
      </c>
      <c r="B13" s="75">
        <v>13</v>
      </c>
      <c r="C13" s="83" t="str">
        <f>IF(B13&gt;0,(VLOOKUP($B13,[2]Inscription!$A$12:$G$211,3,FALSE))," ")</f>
        <v>BRUNET</v>
      </c>
      <c r="D13" s="84"/>
      <c r="E13" s="85"/>
      <c r="F13" s="86" t="str">
        <f>IF(B13&gt;0,(VLOOKUP($B13,[2]Inscription!$A$12:$G$211,4,FALSE))," ")</f>
        <v>Hugo</v>
      </c>
      <c r="G13" s="81" t="str">
        <f>IF(B13&gt;0,(VLOOKUP($B13,[2]Inscription!$A$12:$G$211,5,FALSE))," ")</f>
        <v>VC AMATEUR ST QUENTIN</v>
      </c>
      <c r="H13" s="80" t="str">
        <f>IF(B13&gt;0,(VLOOKUP($B13,[2]Inscription!$A$12:$G$211,7,FALSE))," ")</f>
        <v>1902199167</v>
      </c>
      <c r="I13" s="81" t="str">
        <f>IF(B13&gt;0,(VLOOKUP($B13,[2]Inscription!$A$12:$G$211,6,FALSE))," ")</f>
        <v>Cadet 2</v>
      </c>
    </row>
    <row r="14" spans="1:9">
      <c r="A14" s="74">
        <v>11</v>
      </c>
      <c r="B14" s="75">
        <v>12</v>
      </c>
      <c r="C14" s="83" t="str">
        <f>IF(B14&gt;0,(VLOOKUP($B14,[2]Inscription!$A$12:$G$211,3,FALSE))," ")</f>
        <v>MALOIGNE</v>
      </c>
      <c r="D14" s="84"/>
      <c r="E14" s="85"/>
      <c r="F14" s="86" t="str">
        <f>IF(B14&gt;0,(VLOOKUP($B14,[2]Inscription!$A$12:$G$211,4,FALSE))," ")</f>
        <v>Corentin</v>
      </c>
      <c r="G14" s="81" t="str">
        <f>IF(B14&gt;0,(VLOOKUP($B14,[2]Inscription!$A$12:$G$211,5,FALSE))," ")</f>
        <v>LA CHERIZIENNE CHAUNY</v>
      </c>
      <c r="H14" s="80" t="str">
        <f>IF(B14&gt;0,(VLOOKUP($B14,[2]Inscription!$A$12:$G$211,7,FALSE))," ")</f>
        <v>1902065088</v>
      </c>
      <c r="I14" s="81" t="str">
        <f>IF(B14&gt;0,(VLOOKUP($B14,[2]Inscription!$A$12:$G$211,6,FALSE))," ")</f>
        <v>Cadet 2</v>
      </c>
    </row>
    <row r="15" spans="1:9">
      <c r="A15" s="74">
        <v>12</v>
      </c>
      <c r="B15" s="75">
        <v>43</v>
      </c>
      <c r="C15" s="83" t="str">
        <f>IF(B15&gt;0,(VLOOKUP($B15,[2]Inscription!$A$12:$G$211,3,FALSE))," ")</f>
        <v>OSSART</v>
      </c>
      <c r="D15" s="84"/>
      <c r="E15" s="85"/>
      <c r="F15" s="86" t="str">
        <f>IF(B15&gt;0,(VLOOKUP($B15,[2]Inscription!$A$12:$G$211,4,FALSE))," ")</f>
        <v>David</v>
      </c>
      <c r="G15" s="81" t="str">
        <f>IF(B15&gt;0,(VLOOKUP($B15,[2]Inscription!$A$12:$G$211,5,FALSE))," ")</f>
        <v>AC AMIENOISE</v>
      </c>
      <c r="H15" s="80" t="str">
        <f>IF(B15&gt;0,(VLOOKUP($B15,[2]Inscription!$A$12:$G$211,7,FALSE))," ")</f>
        <v>1980084044</v>
      </c>
      <c r="I15" s="81" t="str">
        <f>IF(B15&gt;0,(VLOOKUP($B15,[2]Inscription!$A$12:$G$211,6,FALSE))," ")</f>
        <v>Cadet 2</v>
      </c>
    </row>
    <row r="16" spans="1:9">
      <c r="A16" s="74">
        <v>13</v>
      </c>
      <c r="B16" s="75">
        <v>16</v>
      </c>
      <c r="C16" s="83" t="str">
        <f>IF(B16&gt;0,(VLOOKUP($B16,[2]Inscription!$A$12:$G$211,3,FALSE))," ")</f>
        <v>BILLOT</v>
      </c>
      <c r="D16" s="84"/>
      <c r="E16" s="85"/>
      <c r="F16" s="86" t="str">
        <f>IF(B16&gt;0,(VLOOKUP($B16,[2]Inscription!$A$12:$G$211,4,FALSE))," ")</f>
        <v>Alexis</v>
      </c>
      <c r="G16" s="81" t="str">
        <f>IF(B16&gt;0,(VLOOKUP($B16,[2]Inscription!$A$12:$G$211,5,FALSE))," ")</f>
        <v>CC FORMERIE</v>
      </c>
      <c r="H16" s="80" t="str">
        <f>IF(B16&gt;0,(VLOOKUP($B16,[2]Inscription!$A$12:$G$211,7,FALSE))," ")</f>
        <v>1960022049</v>
      </c>
      <c r="I16" s="81" t="str">
        <f>IF(B16&gt;0,(VLOOKUP($B16,[2]Inscription!$A$12:$G$211,6,FALSE))," ")</f>
        <v>Cadet 1</v>
      </c>
    </row>
    <row r="17" spans="1:9">
      <c r="A17" s="74">
        <v>14</v>
      </c>
      <c r="B17" s="75">
        <v>44</v>
      </c>
      <c r="C17" s="83" t="str">
        <f>IF(B17&gt;0,(VLOOKUP($B17,[2]Inscription!$A$12:$G$211,3,FALSE))," ")</f>
        <v>PLASKOWSKI</v>
      </c>
      <c r="D17" s="84"/>
      <c r="E17" s="85"/>
      <c r="F17" s="86" t="str">
        <f>IF(B17&gt;0,(VLOOKUP($B17,[2]Inscription!$A$12:$G$211,4,FALSE))," ")</f>
        <v>Hugo</v>
      </c>
      <c r="G17" s="81" t="str">
        <f>IF(B17&gt;0,(VLOOKUP($B17,[2]Inscription!$A$12:$G$211,5,FALSE))," ")</f>
        <v>AC AMIENOISE</v>
      </c>
      <c r="H17" s="80" t="str">
        <f>IF(B17&gt;0,(VLOOKUP($B17,[2]Inscription!$A$12:$G$211,7,FALSE))," ")</f>
        <v>1980084081</v>
      </c>
      <c r="I17" s="81" t="str">
        <f>IF(B17&gt;0,(VLOOKUP($B17,[2]Inscription!$A$12:$G$211,6,FALSE))," ")</f>
        <v>Cadet 2</v>
      </c>
    </row>
    <row r="18" spans="1:9">
      <c r="A18" s="74">
        <v>15</v>
      </c>
      <c r="B18" s="75">
        <v>14</v>
      </c>
      <c r="C18" s="83" t="str">
        <f>IF(B18&gt;0,(VLOOKUP($B18,[2]Inscription!$A$12:$G$211,3,FALSE))," ")</f>
        <v>DA COSTA</v>
      </c>
      <c r="D18" s="84"/>
      <c r="E18" s="85"/>
      <c r="F18" s="86" t="str">
        <f>IF(B18&gt;0,(VLOOKUP($B18,[2]Inscription!$A$12:$G$211,4,FALSE))," ")</f>
        <v>Théo</v>
      </c>
      <c r="G18" s="81" t="str">
        <f>IF(B18&gt;0,(VLOOKUP($B18,[2]Inscription!$A$12:$G$211,5,FALSE))," ")</f>
        <v>VC BEAUVAISIEN  OISE</v>
      </c>
      <c r="H18" s="80" t="str">
        <f>IF(B18&gt;0,(VLOOKUP($B18,[2]Inscription!$A$12:$G$211,7,FALSE))," ")</f>
        <v>1960005038</v>
      </c>
      <c r="I18" s="81" t="str">
        <f>IF(B18&gt;0,(VLOOKUP($B18,[2]Inscription!$A$12:$G$211,6,FALSE))," ")</f>
        <v>Cadet 1</v>
      </c>
    </row>
    <row r="19" spans="1:9">
      <c r="A19" s="74">
        <v>16</v>
      </c>
      <c r="B19" s="75">
        <v>6</v>
      </c>
      <c r="C19" s="83" t="str">
        <f>IF(B19&gt;0,(VLOOKUP($B19,[2]Inscription!$A$12:$G$211,3,FALSE))," ")</f>
        <v>LASSEGUE</v>
      </c>
      <c r="D19" s="84"/>
      <c r="E19" s="85"/>
      <c r="F19" s="86" t="str">
        <f>IF(B19&gt;0,(VLOOKUP($B19,[2]Inscription!$A$12:$G$211,4,FALSE))," ")</f>
        <v>Tristan</v>
      </c>
      <c r="G19" s="81" t="str">
        <f>IF(B19&gt;0,(VLOOKUP($B19,[2]Inscription!$A$12:$G$211,5,FALSE))," ")</f>
        <v>US EZANVILLE ECOUEN</v>
      </c>
      <c r="H19" s="80" t="str">
        <f>IF(B19&gt;0,(VLOOKUP($B19,[2]Inscription!$A$12:$G$211,7,FALSE))," ")</f>
        <v>1295711070</v>
      </c>
      <c r="I19" s="81" t="str">
        <f>IF(B19&gt;0,(VLOOKUP($B19,[2]Inscription!$A$12:$G$211,6,FALSE))," ")</f>
        <v>Cadet 2</v>
      </c>
    </row>
    <row r="20" spans="1:9">
      <c r="A20" s="74">
        <v>17</v>
      </c>
      <c r="B20" s="75">
        <v>5</v>
      </c>
      <c r="C20" s="83" t="str">
        <f>IF(B20&gt;0,(VLOOKUP($B20,[2]Inscription!$A$12:$G$211,3,FALSE))," ")</f>
        <v>GUDESTE</v>
      </c>
      <c r="D20" s="84"/>
      <c r="E20" s="85"/>
      <c r="F20" s="86" t="str">
        <f>IF(B20&gt;0,(VLOOKUP($B20,[2]Inscription!$A$12:$G$211,4,FALSE))," ")</f>
        <v>Romain</v>
      </c>
      <c r="G20" s="81" t="str">
        <f>IF(B20&gt;0,(VLOOKUP($B20,[2]Inscription!$A$12:$G$211,5,FALSE))," ")</f>
        <v>CM AUBERVILLIERS 93</v>
      </c>
      <c r="H20" s="80" t="str">
        <f>IF(B20&gt;0,(VLOOKUP($B20,[2]Inscription!$A$12:$G$211,7,FALSE))," ")</f>
        <v>1293505194</v>
      </c>
      <c r="I20" s="81" t="str">
        <f>IF(B20&gt;0,(VLOOKUP($B20,[2]Inscription!$A$12:$G$211,6,FALSE))," ")</f>
        <v>Cadet 1</v>
      </c>
    </row>
    <row r="21" spans="1:9">
      <c r="A21" s="74">
        <v>18</v>
      </c>
      <c r="B21" s="75">
        <v>8</v>
      </c>
      <c r="C21" s="83" t="str">
        <f>IF(B21&gt;0,(VLOOKUP($B21,[2]Inscription!$A$12:$G$211,3,FALSE))," ")</f>
        <v>CUMONT</v>
      </c>
      <c r="D21" s="84"/>
      <c r="E21" s="85"/>
      <c r="F21" s="86" t="str">
        <f>IF(B21&gt;0,(VLOOKUP($B21,[2]Inscription!$A$12:$G$211,4,FALSE))," ")</f>
        <v>Hans</v>
      </c>
      <c r="G21" s="81" t="str">
        <f>IF(B21&gt;0,(VLOOKUP($B21,[2]Inscription!$A$12:$G$211,5,FALSE))," ")</f>
        <v>LA FEUILLIE CYCLISTE</v>
      </c>
      <c r="H21" s="80" t="str">
        <f>IF(B21&gt;0,(VLOOKUP($B21,[2]Inscription!$A$12:$G$211,7,FALSE))," ")</f>
        <v>1776461031</v>
      </c>
      <c r="I21" s="81" t="str">
        <f>IF(B21&gt;0,(VLOOKUP($B21,[2]Inscription!$A$12:$G$211,6,FALSE))," ")</f>
        <v>Cadet 1</v>
      </c>
    </row>
    <row r="22" spans="1:9">
      <c r="A22" s="74">
        <v>19</v>
      </c>
      <c r="B22" s="75">
        <v>28</v>
      </c>
      <c r="C22" s="83" t="str">
        <f>IF(B22&gt;0,(VLOOKUP($B22,[2]Inscription!$A$12:$G$211,3,FALSE))," ")</f>
        <v>DEMONTREUILLE</v>
      </c>
      <c r="D22" s="84"/>
      <c r="E22" s="85"/>
      <c r="F22" s="86" t="str">
        <f>IF(B22&gt;0,(VLOOKUP($B22,[2]Inscription!$A$12:$G$211,4,FALSE))," ")</f>
        <v>Mathilde</v>
      </c>
      <c r="G22" s="81" t="str">
        <f>IF(B22&gt;0,(VLOOKUP($B22,[2]Inscription!$A$12:$G$211,5,FALSE))," ")</f>
        <v>SC VAL D`ARRE</v>
      </c>
      <c r="H22" s="80" t="str">
        <f>IF(B22&gt;0,(VLOOKUP($B22,[2]Inscription!$A$12:$G$211,7,FALSE))," ")</f>
        <v>1960105079</v>
      </c>
      <c r="I22" s="81" t="str">
        <f>IF(B22&gt;0,(VLOOKUP($B22,[2]Inscription!$A$12:$G$211,6,FALSE))," ")</f>
        <v>Cadet 1</v>
      </c>
    </row>
    <row r="23" spans="1:9">
      <c r="A23" s="74">
        <v>20</v>
      </c>
      <c r="B23" s="75">
        <v>10</v>
      </c>
      <c r="C23" s="83" t="str">
        <f>IF(B23&gt;0,(VLOOKUP($B23,[2]Inscription!$A$12:$G$211,3,FALSE))," ")</f>
        <v>LECLERC</v>
      </c>
      <c r="D23" s="84"/>
      <c r="E23" s="85"/>
      <c r="F23" s="86" t="str">
        <f>IF(B23&gt;0,(VLOOKUP($B23,[2]Inscription!$A$12:$G$211,4,FALSE))," ")</f>
        <v>Mathias</v>
      </c>
      <c r="G23" s="81" t="str">
        <f>IF(B23&gt;0,(VLOOKUP($B23,[2]Inscription!$A$12:$G$211,5,FALSE))," ")</f>
        <v>LA FEUILLIE CYCLISTE</v>
      </c>
      <c r="H23" s="80" t="str">
        <f>IF(B23&gt;0,(VLOOKUP($B23,[2]Inscription!$A$12:$G$211,7,FALSE))," ")</f>
        <v>1776461030</v>
      </c>
      <c r="I23" s="81" t="str">
        <f>IF(B23&gt;0,(VLOOKUP($B23,[2]Inscription!$A$12:$G$211,6,FALSE))," ")</f>
        <v>Cadet 1</v>
      </c>
    </row>
    <row r="24" spans="1:9">
      <c r="A24" s="74">
        <v>21</v>
      </c>
      <c r="B24" s="75">
        <v>45</v>
      </c>
      <c r="C24" s="83" t="str">
        <f>IF(B24&gt;0,(VLOOKUP($B24,[2]Inscription!$A$12:$G$211,3,FALSE))," ")</f>
        <v>SAVREUX</v>
      </c>
      <c r="D24" s="84"/>
      <c r="E24" s="85"/>
      <c r="F24" s="86" t="str">
        <f>IF(B24&gt;0,(VLOOKUP($B24,[2]Inscription!$A$12:$G$211,4,FALSE))," ")</f>
        <v>Antonin</v>
      </c>
      <c r="G24" s="81" t="str">
        <f>IF(B24&gt;0,(VLOOKUP($B24,[2]Inscription!$A$12:$G$211,5,FALSE))," ")</f>
        <v>AC AMIENOISE</v>
      </c>
      <c r="H24" s="80" t="str">
        <f>IF(B24&gt;0,(VLOOKUP($B24,[2]Inscription!$A$12:$G$211,7,FALSE))," ")</f>
        <v>1980084060</v>
      </c>
      <c r="I24" s="81" t="str">
        <f>IF(B24&gt;0,(VLOOKUP($B24,[2]Inscription!$A$12:$G$211,6,FALSE))," ")</f>
        <v>Cadet 1</v>
      </c>
    </row>
    <row r="25" spans="1:9">
      <c r="A25" s="74">
        <v>22</v>
      </c>
      <c r="B25" s="75">
        <v>11</v>
      </c>
      <c r="C25" s="83" t="str">
        <f>IF(B25&gt;0,(VLOOKUP($B25,[2]Inscription!$A$12:$G$211,3,FALSE))," ")</f>
        <v>PARADIS</v>
      </c>
      <c r="D25" s="84"/>
      <c r="E25" s="85"/>
      <c r="F25" s="86" t="str">
        <f>IF(B25&gt;0,(VLOOKUP($B25,[2]Inscription!$A$12:$G$211,4,FALSE))," ")</f>
        <v>Thomas</v>
      </c>
      <c r="G25" s="81" t="str">
        <f>IF(B25&gt;0,(VLOOKUP($B25,[2]Inscription!$A$12:$G$211,5,FALSE))," ")</f>
        <v>CC VILLENEUVE ST GERMAIN SOISSONS AISNE</v>
      </c>
      <c r="H25" s="80" t="str">
        <f>IF(B25&gt;0,(VLOOKUP($B25,[2]Inscription!$A$12:$G$211,7,FALSE))," ")</f>
        <v>1902063252</v>
      </c>
      <c r="I25" s="81" t="str">
        <f>IF(B25&gt;0,(VLOOKUP($B25,[2]Inscription!$A$12:$G$211,6,FALSE))," ")</f>
        <v>Cadet 2</v>
      </c>
    </row>
    <row r="26" spans="1:9">
      <c r="A26" s="74">
        <v>23</v>
      </c>
      <c r="B26" s="75">
        <v>46</v>
      </c>
      <c r="C26" s="83" t="str">
        <f>IF(B26&gt;0,(VLOOKUP($B26,[2]Inscription!$A$12:$G$211,3,FALSE))," ")</f>
        <v>DELARGILLIERE</v>
      </c>
      <c r="D26" s="84"/>
      <c r="E26" s="85"/>
      <c r="F26" s="86" t="str">
        <f>IF(B26&gt;0,(VLOOKUP($B26,[2]Inscription!$A$12:$G$211,4,FALSE))," ")</f>
        <v>Benjamin</v>
      </c>
      <c r="G26" s="81" t="str">
        <f>IF(B26&gt;0,(VLOOKUP($B26,[2]Inscription!$A$12:$G$211,5,FALSE))," ")</f>
        <v>VC BEAUVAISIEN  OISE</v>
      </c>
      <c r="H26" s="80" t="str">
        <f>IF(B26&gt;0,(VLOOKUP($B26,[2]Inscription!$A$12:$G$211,7,FALSE))," ")</f>
        <v>1960005502</v>
      </c>
      <c r="I26" s="81" t="str">
        <f>IF(B26&gt;0,(VLOOKUP($B26,[2]Inscription!$A$12:$G$211,6,FALSE))," ")</f>
        <v>Cadet 1</v>
      </c>
    </row>
    <row r="27" spans="1:9">
      <c r="A27" s="74">
        <v>24</v>
      </c>
      <c r="B27" s="75">
        <v>31</v>
      </c>
      <c r="C27" s="83" t="str">
        <f>IF(B27&gt;0,(VLOOKUP($B27,[2]Inscription!$A$12:$G$211,3,FALSE))," ")</f>
        <v>TRICOT</v>
      </c>
      <c r="D27" s="84"/>
      <c r="E27" s="85"/>
      <c r="F27" s="86" t="str">
        <f>IF(B27&gt;0,(VLOOKUP($B27,[2]Inscription!$A$12:$G$211,4,FALSE))," ")</f>
        <v>Corentin</v>
      </c>
      <c r="G27" s="81" t="str">
        <f>IF(B27&gt;0,(VLOOKUP($B27,[2]Inscription!$A$12:$G$211,5,FALSE))," ")</f>
        <v>SC VAL D`ARRE</v>
      </c>
      <c r="H27" s="80" t="str">
        <f>IF(B27&gt;0,(VLOOKUP($B27,[2]Inscription!$A$12:$G$211,7,FALSE))," ")</f>
        <v>1960105040</v>
      </c>
      <c r="I27" s="81" t="str">
        <f>IF(B27&gt;0,(VLOOKUP($B27,[2]Inscription!$A$12:$G$211,6,FALSE))," ")</f>
        <v>Cadet 1</v>
      </c>
    </row>
    <row r="28" spans="1:9">
      <c r="A28" s="74">
        <v>25</v>
      </c>
      <c r="B28" s="75">
        <v>9</v>
      </c>
      <c r="C28" s="83" t="str">
        <f>IF(B28&gt;0,(VLOOKUP($B28,[2]Inscription!$A$12:$G$211,3,FALSE))," ")</f>
        <v>DUJARDIN</v>
      </c>
      <c r="D28" s="84"/>
      <c r="E28" s="85"/>
      <c r="F28" s="86" t="str">
        <f>IF(B28&gt;0,(VLOOKUP($B28,[2]Inscription!$A$12:$G$211,4,FALSE))," ")</f>
        <v>Nathan</v>
      </c>
      <c r="G28" s="81" t="str">
        <f>IF(B28&gt;0,(VLOOKUP($B28,[2]Inscription!$A$12:$G$211,5,FALSE))," ")</f>
        <v>LA FEUILLIE CYCLISTE</v>
      </c>
      <c r="H28" s="80" t="str">
        <f>IF(B28&gt;0,(VLOOKUP($B28,[2]Inscription!$A$12:$G$211,7,FALSE))," ")</f>
        <v>1776461065</v>
      </c>
      <c r="I28" s="81" t="str">
        <f>IF(B28&gt;0,(VLOOKUP($B28,[2]Inscription!$A$12:$G$211,6,FALSE))," ")</f>
        <v>Cadet 1</v>
      </c>
    </row>
    <row r="29" spans="1:9">
      <c r="A29" s="74">
        <v>26</v>
      </c>
      <c r="B29" s="75">
        <v>27</v>
      </c>
      <c r="C29" s="83" t="str">
        <f>IF(B29&gt;0,(VLOOKUP($B29,[2]Inscription!$A$12:$G$211,3,FALSE))," ")</f>
        <v>AMOURETTE</v>
      </c>
      <c r="D29" s="84"/>
      <c r="E29" s="85"/>
      <c r="F29" s="86" t="str">
        <f>IF(B29&gt;0,(VLOOKUP($B29,[2]Inscription!$A$12:$G$211,4,FALSE))," ")</f>
        <v>Maël</v>
      </c>
      <c r="G29" s="81" t="str">
        <f>IF(B29&gt;0,(VLOOKUP($B29,[2]Inscription!$A$12:$G$211,5,FALSE))," ")</f>
        <v>SC VAL D`ARRE</v>
      </c>
      <c r="H29" s="80" t="str">
        <f>IF(B29&gt;0,(VLOOKUP($B29,[2]Inscription!$A$12:$G$211,7,FALSE))," ")</f>
        <v>1960105027</v>
      </c>
      <c r="I29" s="81" t="str">
        <f>IF(B29&gt;0,(VLOOKUP($B29,[2]Inscription!$A$12:$G$211,6,FALSE))," ")</f>
        <v>Cadet 1</v>
      </c>
    </row>
    <row r="30" spans="1:9">
      <c r="A30" s="74">
        <v>27</v>
      </c>
      <c r="B30" s="75">
        <v>41</v>
      </c>
      <c r="C30" s="83" t="str">
        <f>IF(B30&gt;0,(VLOOKUP($B30,[2]Inscription!$A$12:$G$211,3,FALSE))," ")</f>
        <v>RICHARD</v>
      </c>
      <c r="D30" s="84"/>
      <c r="E30" s="85"/>
      <c r="F30" s="86" t="str">
        <f>IF(B30&gt;0,(VLOOKUP($B30,[2]Inscription!$A$12:$G$211,4,FALSE))," ")</f>
        <v>Louis</v>
      </c>
      <c r="G30" s="81" t="str">
        <f>IF(B30&gt;0,(VLOOKUP($B30,[2]Inscription!$A$12:$G$211,5,FALSE))," ")</f>
        <v>VC PONTHIEU VIMEU</v>
      </c>
      <c r="H30" s="80" t="str">
        <f>IF(B30&gt;0,(VLOOKUP($B30,[2]Inscription!$A$12:$G$211,7,FALSE))," ")</f>
        <v>1980041039</v>
      </c>
      <c r="I30" s="81" t="str">
        <f>IF(B30&gt;0,(VLOOKUP($B30,[2]Inscription!$A$12:$G$211,6,FALSE))," ")</f>
        <v>Cadet 2</v>
      </c>
    </row>
    <row r="31" spans="1:9">
      <c r="A31" s="74">
        <v>28</v>
      </c>
      <c r="B31" s="75">
        <v>26</v>
      </c>
      <c r="C31" s="83" t="str">
        <f>IF(B31&gt;0,(VLOOKUP($B31,[2]Inscription!$A$12:$G$211,3,FALSE))," ")</f>
        <v>ALVES</v>
      </c>
      <c r="D31" s="84"/>
      <c r="E31" s="85"/>
      <c r="F31" s="86" t="str">
        <f>IF(B31&gt;0,(VLOOKUP($B31,[2]Inscription!$A$12:$G$211,4,FALSE))," ")</f>
        <v>Maxime</v>
      </c>
      <c r="G31" s="81" t="str">
        <f>IF(B31&gt;0,(VLOOKUP($B31,[2]Inscription!$A$12:$G$211,5,FALSE))," ")</f>
        <v>SC VAL D`ARRE</v>
      </c>
      <c r="H31" s="80" t="str">
        <f>IF(B31&gt;0,(VLOOKUP($B31,[2]Inscription!$A$12:$G$211,7,FALSE))," ")</f>
        <v>1960105095</v>
      </c>
      <c r="I31" s="81" t="str">
        <f>IF(B31&gt;0,(VLOOKUP($B31,[2]Inscription!$A$12:$G$211,6,FALSE))," ")</f>
        <v>Cadet 1</v>
      </c>
    </row>
    <row r="32" spans="1:9">
      <c r="A32" s="74">
        <v>29</v>
      </c>
      <c r="B32" s="75">
        <v>20</v>
      </c>
      <c r="C32" s="83" t="str">
        <f>IF(B32&gt;0,(VLOOKUP($B32,[2]Inscription!$A$12:$G$211,3,FALSE))," ")</f>
        <v>DUBOIS FERRARY</v>
      </c>
      <c r="D32" s="84"/>
      <c r="E32" s="85"/>
      <c r="F32" s="86" t="str">
        <f>IF(B32&gt;0,(VLOOKUP($B32,[2]Inscription!$A$12:$G$211,4,FALSE))," ")</f>
        <v>Emeline</v>
      </c>
      <c r="G32" s="81" t="str">
        <f>IF(B32&gt;0,(VLOOKUP($B32,[2]Inscription!$A$12:$G$211,5,FALSE))," ")</f>
        <v>CC NOGENT / OISE</v>
      </c>
      <c r="H32" s="80" t="str">
        <f>IF(B32&gt;0,(VLOOKUP($B32,[2]Inscription!$A$12:$G$211,7,FALSE))," ")</f>
        <v>1960037287</v>
      </c>
      <c r="I32" s="81" t="str">
        <f>IF(B32&gt;0,(VLOOKUP($B32,[2]Inscription!$A$12:$G$211,6,FALSE))," ")</f>
        <v>Junior (Aucune)</v>
      </c>
    </row>
    <row r="33" spans="1:9">
      <c r="A33" s="74">
        <v>30</v>
      </c>
      <c r="B33" s="75">
        <v>7</v>
      </c>
      <c r="C33" s="83" t="str">
        <f>IF(B33&gt;0,(VLOOKUP($B33,[2]Inscription!$A$12:$G$211,3,FALSE))," ")</f>
        <v>BRUNET</v>
      </c>
      <c r="D33" s="84"/>
      <c r="E33" s="85"/>
      <c r="F33" s="86" t="str">
        <f>IF(B33&gt;0,(VLOOKUP($B33,[2]Inscription!$A$12:$G$211,4,FALSE))," ")</f>
        <v>max</v>
      </c>
      <c r="G33" s="81" t="str">
        <f>IF(B33&gt;0,(VLOOKUP($B33,[2]Inscription!$A$12:$G$211,5,FALSE))," ")</f>
        <v>LA FEUILLIE CYCLISTE</v>
      </c>
      <c r="H33" s="80" t="str">
        <f>IF(B33&gt;0,(VLOOKUP($B33,[2]Inscription!$A$12:$G$211,7,FALSE))," ")</f>
        <v>1776461080</v>
      </c>
      <c r="I33" s="81" t="str">
        <f>IF(B33&gt;0,(VLOOKUP($B33,[2]Inscription!$A$12:$G$211,6,FALSE))," ")</f>
        <v>Cadet 1</v>
      </c>
    </row>
    <row r="34" spans="1:9">
      <c r="A34" s="74">
        <v>31</v>
      </c>
      <c r="B34" s="75">
        <v>30</v>
      </c>
      <c r="C34" s="83" t="str">
        <f>IF(B34&gt;0,(VLOOKUP($B34,[2]Inscription!$A$12:$G$211,3,FALSE))," ")</f>
        <v>RONCERAY</v>
      </c>
      <c r="D34" s="84"/>
      <c r="E34" s="85"/>
      <c r="F34" s="86" t="str">
        <f>IF(B34&gt;0,(VLOOKUP($B34,[2]Inscription!$A$12:$G$211,4,FALSE))," ")</f>
        <v>Martin</v>
      </c>
      <c r="G34" s="81" t="str">
        <f>IF(B34&gt;0,(VLOOKUP($B34,[2]Inscription!$A$12:$G$211,5,FALSE))," ")</f>
        <v>SC VAL D`ARRE</v>
      </c>
      <c r="H34" s="80" t="str">
        <f>IF(B34&gt;0,(VLOOKUP($B34,[2]Inscription!$A$12:$G$211,7,FALSE))," ")</f>
        <v>1960105113</v>
      </c>
      <c r="I34" s="81" t="str">
        <f>IF(B34&gt;0,(VLOOKUP($B34,[2]Inscription!$A$12:$G$211,6,FALSE))," ")</f>
        <v>Cadet 1</v>
      </c>
    </row>
    <row r="35" spans="1:9">
      <c r="A35" s="74">
        <v>32</v>
      </c>
      <c r="B35" s="75">
        <v>24</v>
      </c>
      <c r="C35" s="83" t="str">
        <f>IF(B35&gt;0,(VLOOKUP($B35,[2]Inscription!$A$12:$G$211,3,FALSE))," ")</f>
        <v>SAEZ</v>
      </c>
      <c r="D35" s="84"/>
      <c r="E35" s="85"/>
      <c r="F35" s="86" t="str">
        <f>IF(B35&gt;0,(VLOOKUP($B35,[2]Inscription!$A$12:$G$211,4,FALSE))," ")</f>
        <v>Hugo</v>
      </c>
      <c r="G35" s="81" t="str">
        <f>IF(B35&gt;0,(VLOOKUP($B35,[2]Inscription!$A$12:$G$211,5,FALSE))," ")</f>
        <v>CC NOGENT / OISE</v>
      </c>
      <c r="H35" s="80" t="str">
        <f>IF(B35&gt;0,(VLOOKUP($B35,[2]Inscription!$A$12:$G$211,7,FALSE))," ")</f>
        <v>1960037225</v>
      </c>
      <c r="I35" s="81" t="str">
        <f>IF(B35&gt;0,(VLOOKUP($B35,[2]Inscription!$A$12:$G$211,6,FALSE))," ")</f>
        <v>Cadet 1</v>
      </c>
    </row>
    <row r="36" spans="1:9">
      <c r="A36" s="74">
        <v>33</v>
      </c>
      <c r="B36" s="75">
        <v>15</v>
      </c>
      <c r="C36" s="83" t="str">
        <f>IF(B36&gt;0,(VLOOKUP($B36,[2]Inscription!$A$12:$G$211,3,FALSE))," ")</f>
        <v>VASSARDS</v>
      </c>
      <c r="D36" s="84"/>
      <c r="E36" s="85"/>
      <c r="F36" s="86" t="str">
        <f>IF(B36&gt;0,(VLOOKUP($B36,[2]Inscription!$A$12:$G$211,4,FALSE))," ")</f>
        <v>Nicolas</v>
      </c>
      <c r="G36" s="81" t="str">
        <f>IF(B36&gt;0,(VLOOKUP($B36,[2]Inscription!$A$12:$G$211,5,FALSE))," ")</f>
        <v>VC BEAUVAISIEN  OISE</v>
      </c>
      <c r="H36" s="80" t="str">
        <f>IF(B36&gt;0,(VLOOKUP($B36,[2]Inscription!$A$12:$G$211,7,FALSE))," ")</f>
        <v>1960005084</v>
      </c>
      <c r="I36" s="81" t="str">
        <f>IF(B36&gt;0,(VLOOKUP($B36,[2]Inscription!$A$12:$G$211,6,FALSE))," ")</f>
        <v>Cadet 1</v>
      </c>
    </row>
    <row r="37" spans="1:9">
      <c r="A37" s="74">
        <v>34</v>
      </c>
      <c r="B37" s="75">
        <v>38</v>
      </c>
      <c r="C37" s="83" t="str">
        <f>IF(B37&gt;0,(VLOOKUP($B37,[2]Inscription!$A$12:$G$211,3,FALSE))," ")</f>
        <v>BERZIN</v>
      </c>
      <c r="D37" s="84"/>
      <c r="E37" s="85"/>
      <c r="F37" s="86" t="str">
        <f>IF(B37&gt;0,(VLOOKUP($B37,[2]Inscription!$A$12:$G$211,4,FALSE))," ")</f>
        <v>Pierre</v>
      </c>
      <c r="G37" s="81" t="str">
        <f>IF(B37&gt;0,(VLOOKUP($B37,[2]Inscription!$A$12:$G$211,5,FALSE))," ")</f>
        <v>VC PONTHIEU VIMEU</v>
      </c>
      <c r="H37" s="80" t="str">
        <f>IF(B37&gt;0,(VLOOKUP($B37,[2]Inscription!$A$12:$G$211,7,FALSE))," ")</f>
        <v>1980041032</v>
      </c>
      <c r="I37" s="81" t="str">
        <f>IF(B37&gt;0,(VLOOKUP($B37,[2]Inscription!$A$12:$G$211,6,FALSE))," ")</f>
        <v>Cadet 1</v>
      </c>
    </row>
    <row r="38" spans="1:9">
      <c r="A38" s="74">
        <v>35</v>
      </c>
      <c r="B38" s="75">
        <v>22</v>
      </c>
      <c r="C38" s="83" t="str">
        <f>IF(B38&gt;0,(VLOOKUP($B38,[2]Inscription!$A$12:$G$211,3,FALSE))," ")</f>
        <v>MORISOT</v>
      </c>
      <c r="D38" s="84"/>
      <c r="E38" s="85"/>
      <c r="F38" s="86" t="str">
        <f>IF(B38&gt;0,(VLOOKUP($B38,[2]Inscription!$A$12:$G$211,4,FALSE))," ")</f>
        <v>Paul alexandre</v>
      </c>
      <c r="G38" s="81" t="str">
        <f>IF(B38&gt;0,(VLOOKUP($B38,[2]Inscription!$A$12:$G$211,5,FALSE))," ")</f>
        <v>CC NOGENT / OISE</v>
      </c>
      <c r="H38" s="80" t="str">
        <f>IF(B38&gt;0,(VLOOKUP($B38,[2]Inscription!$A$12:$G$211,7,FALSE))," ")</f>
        <v>1960037203</v>
      </c>
      <c r="I38" s="81" t="str">
        <f>IF(B38&gt;0,(VLOOKUP($B38,[2]Inscription!$A$12:$G$211,6,FALSE))," ")</f>
        <v>Cadet 1</v>
      </c>
    </row>
    <row r="39" spans="1:9">
      <c r="A39" s="74">
        <v>36</v>
      </c>
      <c r="B39" s="75">
        <v>32</v>
      </c>
      <c r="C39" s="83" t="str">
        <f>IF(B39&gt;0,(VLOOKUP($B39,[2]Inscription!$A$12:$G$211,3,FALSE))," ")</f>
        <v>ROSE</v>
      </c>
      <c r="D39" s="84"/>
      <c r="E39" s="85"/>
      <c r="F39" s="86" t="str">
        <f>IF(B39&gt;0,(VLOOKUP($B39,[2]Inscription!$A$12:$G$211,4,FALSE))," ")</f>
        <v>Mathis</v>
      </c>
      <c r="G39" s="81" t="str">
        <f>IF(B39&gt;0,(VLOOKUP($B39,[2]Inscription!$A$12:$G$211,5,FALSE))," ")</f>
        <v>COMPIEGNE SPORTS CYCLISTES</v>
      </c>
      <c r="H39" s="80" t="str">
        <f>IF(B39&gt;0,(VLOOKUP($B39,[2]Inscription!$A$12:$G$211,7,FALSE))," ")</f>
        <v>1960216134</v>
      </c>
      <c r="I39" s="81" t="str">
        <f>IF(B39&gt;0,(VLOOKUP($B39,[2]Inscription!$A$12:$G$211,6,FALSE))," ")</f>
        <v>Cadet 1</v>
      </c>
    </row>
    <row r="40" spans="1:9">
      <c r="A40" s="74">
        <v>37</v>
      </c>
      <c r="B40" s="75">
        <v>34</v>
      </c>
      <c r="C40" s="83" t="str">
        <f>IF(B40&gt;0,(VLOOKUP($B40,[2]Inscription!$A$12:$G$211,3,FALSE))," ")</f>
        <v>FIEVEZ</v>
      </c>
      <c r="D40" s="84"/>
      <c r="E40" s="85"/>
      <c r="F40" s="86" t="str">
        <f>IF(B40&gt;0,(VLOOKUP($B40,[2]Inscription!$A$12:$G$211,4,FALSE))," ")</f>
        <v>Pierre</v>
      </c>
      <c r="G40" s="81" t="str">
        <f>IF(B40&gt;0,(VLOOKUP($B40,[2]Inscription!$A$12:$G$211,5,FALSE))," ")</f>
        <v>EC ABBEVILLOISE</v>
      </c>
      <c r="H40" s="80" t="str">
        <f>IF(B40&gt;0,(VLOOKUP($B40,[2]Inscription!$A$12:$G$211,7,FALSE))," ")</f>
        <v>1980001107</v>
      </c>
      <c r="I40" s="81" t="str">
        <f>IF(B40&gt;0,(VLOOKUP($B40,[2]Inscription!$A$12:$G$211,6,FALSE))," ")</f>
        <v>Cadet 1</v>
      </c>
    </row>
    <row r="41" spans="1:9">
      <c r="A41" s="74">
        <v>38</v>
      </c>
      <c r="B41" s="75"/>
      <c r="C41" s="83" t="str">
        <f>IF(B41&gt;0,(VLOOKUP($B41,[2]Inscription!$A$12:$G$211,3,FALSE))," ")</f>
        <v xml:space="preserve"> </v>
      </c>
      <c r="D41" s="84"/>
      <c r="E41" s="85"/>
      <c r="F41" s="86" t="str">
        <f>IF(B41&gt;0,(VLOOKUP($B41,[2]Inscription!$A$12:$G$211,4,FALSE))," ")</f>
        <v xml:space="preserve"> </v>
      </c>
      <c r="G41" s="81" t="str">
        <f>IF(B41&gt;0,(VLOOKUP($B41,[2]Inscription!$A$12:$G$211,5,FALSE))," ")</f>
        <v xml:space="preserve"> </v>
      </c>
      <c r="H41" s="80" t="str">
        <f>IF(B41&gt;0,(VLOOKUP($B41,[2]Inscription!$A$12:$G$211,7,FALSE))," ")</f>
        <v xml:space="preserve"> </v>
      </c>
      <c r="I41" s="81" t="str">
        <f>IF(B41&gt;0,(VLOOKUP($B41,[2]Inscription!$A$12:$G$211,6,FALSE))," ")</f>
        <v xml:space="preserve"> </v>
      </c>
    </row>
    <row r="42" spans="1:9">
      <c r="A42" s="74">
        <v>39</v>
      </c>
      <c r="B42" s="75"/>
      <c r="C42" s="76" t="str">
        <f>IF(B42&gt;0,(VLOOKUP($B42,[2]Inscription!$A$12:$G$211,3,FALSE))," ")</f>
        <v xml:space="preserve"> </v>
      </c>
      <c r="D42" s="77"/>
      <c r="E42" s="78"/>
      <c r="F42" s="79" t="str">
        <f>IF(B42&gt;0,(VLOOKUP($B42,[2]Inscription!$A$12:$G$211,4,FALSE))," ")</f>
        <v xml:space="preserve"> </v>
      </c>
      <c r="G42" s="80" t="str">
        <f>IF(B42&gt;0,(VLOOKUP($B42,[2]Inscription!$A$12:$G$211,5,FALSE))," ")</f>
        <v xml:space="preserve"> </v>
      </c>
      <c r="H42" s="80" t="str">
        <f>IF(B42&gt;0,(VLOOKUP($B42,[2]Inscription!$A$12:$G$211,7,FALSE))," ")</f>
        <v xml:space="preserve"> </v>
      </c>
      <c r="I42" s="81" t="str">
        <f>IF(B42&gt;0,(VLOOKUP($B42,[2]Inscription!$A$12:$G$211,6,FALSE))," ")</f>
        <v xml:space="preserve"> </v>
      </c>
    </row>
    <row r="43" spans="1:9">
      <c r="A43" s="74">
        <v>40</v>
      </c>
      <c r="B43" s="75"/>
      <c r="C43" s="76" t="str">
        <f>IF(B43&gt;0,(VLOOKUP($B43,[2]Inscription!$A$12:$G$211,3,FALSE))," ")</f>
        <v xml:space="preserve"> </v>
      </c>
      <c r="D43" s="77"/>
      <c r="E43" s="78"/>
      <c r="F43" s="79" t="str">
        <f>IF(B43&gt;0,(VLOOKUP($B43,[2]Inscription!$A$12:$G$211,4,FALSE))," ")</f>
        <v xml:space="preserve"> </v>
      </c>
      <c r="G43" s="80" t="str">
        <f>IF(B43&gt;0,(VLOOKUP($B43,[2]Inscription!$A$12:$G$211,5,FALSE))," ")</f>
        <v xml:space="preserve"> </v>
      </c>
      <c r="H43" s="80" t="str">
        <f>IF(B43&gt;0,(VLOOKUP($B43,[2]Inscription!$A$12:$G$211,7,FALSE))," ")</f>
        <v xml:space="preserve"> </v>
      </c>
      <c r="I43" s="81" t="str">
        <f>IF(B43&gt;0,(VLOOKUP($B43,[2]Inscription!$A$12:$G$211,6,FALSE))," ")</f>
        <v xml:space="preserve"> </v>
      </c>
    </row>
  </sheetData>
  <mergeCells count="45">
    <mergeCell ref="C41:E41"/>
    <mergeCell ref="C42:E42"/>
    <mergeCell ref="C43:E43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A1:B1"/>
    <mergeCell ref="C1:G1"/>
    <mergeCell ref="A2:B2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D1-D2</vt:lpstr>
      <vt:lpstr>D3-D4</vt:lpstr>
      <vt:lpstr>Minimes</vt:lpstr>
      <vt:lpstr>Cadets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MAGUET</dc:creator>
  <cp:lastModifiedBy>MAGUET</cp:lastModifiedBy>
  <cp:lastPrinted>2017-03-26T20:36:23Z</cp:lastPrinted>
  <dcterms:created xsi:type="dcterms:W3CDTF">2017-03-26T20:23:00Z</dcterms:created>
  <dcterms:modified xsi:type="dcterms:W3CDTF">2017-03-26T20:36:27Z</dcterms:modified>
</cp:coreProperties>
</file>