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9180" windowHeight="4440" activeTab="10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4Ga" sheetId="6" r:id="rId6"/>
    <sheet name="Div4Gb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<sst xmlns="http://schemas.openxmlformats.org/spreadsheetml/2006/main" count="1983" uniqueCount="266">
  <si>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</si>
  <si>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</si>
  <si>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</si>
  <si>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</si>
  <si>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</si>
  <si>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</si>
  <si>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</si>
  <si>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</si>
  <si>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</si>
  <si>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</si>
  <si>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</si>
  <si>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9h00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</si>
  <si>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</si>
  <si>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</si>
  <si>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</si>
  <si>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</si>
  <si>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</si>
  <si>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</si>
  <si>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</si>
  <si>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</si>
  <si>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</si>
  <si>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</si>
  <si>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</si>
  <si>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</si>
  <si>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</si>
  <si>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</si>
  <si>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</si>
  <si>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</si>
  <si>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</si>
  <si>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</si>
  <si>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</si>
  <si>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</si>
  <si>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</si>
  <si>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</si>
  <si>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</si>
  <si>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</si>
  <si>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</si>
  <si>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</si>
  <si>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</si>
  <si>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</si>
  <si>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NAVEIL 2</t>
  </si>
  <si>
    <t>Classement Vétérans D 2 A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</si>
  <si>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</si>
  <si>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</si>
  <si>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</si>
  <si>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 xml:space="preserve">                                                           Division 3 groupe B                                Arbitre</t>
  </si>
  <si>
    <t>MONT-P-CHAMBORD 1</t>
  </si>
  <si>
    <t>MONT-P-CHAMBORD 2</t>
  </si>
  <si>
    <t>ROMORANTIN 4</t>
  </si>
  <si>
    <t>VENDOME 2</t>
  </si>
  <si>
    <t>SELOMMES</t>
  </si>
  <si>
    <t>F</t>
  </si>
  <si>
    <t>Totaux</t>
  </si>
  <si>
    <t>SELLES-S-CHER 3</t>
  </si>
  <si>
    <t>FINALE FEMININE</t>
  </si>
  <si>
    <t>FINALE DIVISION 2</t>
  </si>
  <si>
    <t>PHASES FINALE D3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</si>
  <si>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</si>
  <si>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</si>
  <si>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</si>
  <si>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</si>
  <si>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</si>
  <si>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</si>
  <si>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</si>
  <si>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</si>
  <si>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</si>
  <si>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</si>
  <si>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</si>
  <si>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</si>
  <si>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</si>
  <si>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NAVEIL 1</t>
  </si>
  <si>
    <t>PRUNIERS 1</t>
  </si>
  <si>
    <t>SELLES SUR CHER 1</t>
  </si>
  <si>
    <t>SELLES SUR CHER 2</t>
  </si>
  <si>
    <t>Classement Vétérans D 3A</t>
  </si>
  <si>
    <t>Classement Vétérans D 3 B</t>
  </si>
  <si>
    <t>SELLES-S-CHER 2</t>
  </si>
  <si>
    <t>CHOUZY-S-CISSE 2</t>
  </si>
  <si>
    <t>CHOUZY-S-CISSE 1</t>
  </si>
  <si>
    <t>SAVIGNY SUR BRAYE</t>
  </si>
  <si>
    <t>14h 30</t>
  </si>
  <si>
    <t>8 H 30</t>
  </si>
  <si>
    <t>Pour</t>
  </si>
  <si>
    <t>Diff</t>
  </si>
  <si>
    <t xml:space="preserve">              DIVISION 1  CDC VETERANS                    arbitre                                                                                                          </t>
  </si>
  <si>
    <t xml:space="preserve">Division 2 CDC VETERANS GROUPE A       arbitre               </t>
  </si>
  <si>
    <t xml:space="preserve">                       Division 3  CDC VETERANS GROUPE A         arbitre  </t>
  </si>
  <si>
    <t xml:space="preserve">DIVISION 3 CDC VETERANS GROUPE B     arbitre  </t>
  </si>
  <si>
    <t>LA CHAUSSEE</t>
  </si>
  <si>
    <t>SALBRIS 1</t>
  </si>
  <si>
    <t>VILLEBAROU</t>
  </si>
  <si>
    <t>SALBRIS 3</t>
  </si>
  <si>
    <t>LANGON 2</t>
  </si>
  <si>
    <t>VILLEBAROU 1</t>
  </si>
  <si>
    <t>COUR-CHEVERNY 1</t>
  </si>
  <si>
    <t>VOUZON 1</t>
  </si>
  <si>
    <t>MONTOIRE SUR LOIR 1</t>
  </si>
  <si>
    <t>VILLEBAROU 2</t>
  </si>
  <si>
    <t>MONTRICHARD 1</t>
  </si>
  <si>
    <t>VOUZON 2</t>
  </si>
  <si>
    <t>SAVIGNY-S-BRAYE 2</t>
  </si>
  <si>
    <t>CHOUZY-S-CISSE 3</t>
  </si>
  <si>
    <t>MONTRICHARD 2</t>
  </si>
  <si>
    <t>COUR-CHEVERNY 3</t>
  </si>
  <si>
    <t>ST LAURENT NOUAN</t>
  </si>
  <si>
    <t>ST AIGNAN-S-CHER</t>
  </si>
  <si>
    <t>SELLES-S-CHER 4</t>
  </si>
  <si>
    <t>LANGON 3</t>
  </si>
  <si>
    <t>GIEVRES 2</t>
  </si>
  <si>
    <t>NEUNG-S-BEUVRON</t>
  </si>
  <si>
    <t>8H30</t>
  </si>
  <si>
    <t>,</t>
  </si>
  <si>
    <t>Lieu :ROMORANTIN</t>
  </si>
  <si>
    <t xml:space="preserve">Lieu :ROMORANTIN </t>
  </si>
  <si>
    <t xml:space="preserve">Lieu:ROMORANTIN </t>
  </si>
  <si>
    <t xml:space="preserve">                                                            Division 3 groupe A                                     Arbitre</t>
  </si>
  <si>
    <t>GIEVRES 1</t>
  </si>
  <si>
    <t>MONTRICHARD 3</t>
  </si>
  <si>
    <t>COUR-CHEVERNY 4</t>
  </si>
  <si>
    <t>MER</t>
  </si>
  <si>
    <t>VENDOME</t>
  </si>
  <si>
    <t>VENDOME 3</t>
  </si>
  <si>
    <t>SAVIGNY-S-BRAYE 1</t>
  </si>
  <si>
    <t>Journée 1 du</t>
  </si>
  <si>
    <t xml:space="preserve">Journée 2 du </t>
  </si>
  <si>
    <t xml:space="preserve">Journée 3 du </t>
  </si>
  <si>
    <t xml:space="preserve">Journée 4 du </t>
  </si>
  <si>
    <t xml:space="preserve">Journée 5 du </t>
  </si>
  <si>
    <t xml:space="preserve">Journée 6 du </t>
  </si>
  <si>
    <t xml:space="preserve">Journée 7 du </t>
  </si>
  <si>
    <t xml:space="preserve">Journée 8 du </t>
  </si>
  <si>
    <t>Journée 9 du</t>
  </si>
  <si>
    <t xml:space="preserve">Journée 1 du </t>
  </si>
  <si>
    <t xml:space="preserve">Journée 2 du  </t>
  </si>
  <si>
    <t xml:space="preserve">Journée 9 du </t>
  </si>
  <si>
    <t xml:space="preserve">Journée 3 du  </t>
  </si>
  <si>
    <t xml:space="preserve">Journée 4 du  </t>
  </si>
  <si>
    <t>Journée 7 du</t>
  </si>
  <si>
    <t>Journée 3 du</t>
  </si>
  <si>
    <t xml:space="preserve">Journée  4 du </t>
  </si>
  <si>
    <t xml:space="preserve">journée 5 du </t>
  </si>
  <si>
    <t xml:space="preserve">  </t>
  </si>
  <si>
    <t xml:space="preserve">          </t>
  </si>
  <si>
    <t xml:space="preserve">            </t>
  </si>
  <si>
    <t xml:space="preserve">CONTRE </t>
  </si>
  <si>
    <t xml:space="preserve">        </t>
  </si>
  <si>
    <t xml:space="preserve">         </t>
  </si>
  <si>
    <t>LA CHAUSSEE ST V 2</t>
  </si>
  <si>
    <t>COUR CHEVERNY 2</t>
  </si>
  <si>
    <t>SELLES -S-CHER 2</t>
  </si>
  <si>
    <t xml:space="preserve">                                                            Division 4 groupe A                                       Arbitre</t>
  </si>
  <si>
    <t xml:space="preserve">                                                            Division 4 groupe B                                       Arbitre</t>
  </si>
  <si>
    <t>MONTOIRE 2</t>
  </si>
  <si>
    <t>VILLEFRANCHE-S-CHER</t>
  </si>
  <si>
    <t>Lieu : ROMORANTIN</t>
  </si>
  <si>
    <t xml:space="preserve">Lieu: </t>
  </si>
  <si>
    <t xml:space="preserve">Lieu:    </t>
  </si>
  <si>
    <t xml:space="preserve">Lieu:  </t>
  </si>
  <si>
    <t>CRC VETERAN ROMORANTIN ARBITRE NAUDIN JPIERRE LE 21/06/2018  8H30</t>
  </si>
  <si>
    <t>lieu:</t>
  </si>
  <si>
    <t xml:space="preserve"> lieu:    </t>
  </si>
  <si>
    <t xml:space="preserve">lieu:         </t>
  </si>
  <si>
    <t>Lieu :VENDOME</t>
  </si>
  <si>
    <t>LANGON 1</t>
  </si>
  <si>
    <t>COUR CHEVERNY</t>
  </si>
  <si>
    <t xml:space="preserve">CHOUZY-S-CISSE </t>
  </si>
  <si>
    <t>CHOUZY-S-CISSE</t>
  </si>
  <si>
    <t>LA CHAUSSEE 3</t>
  </si>
  <si>
    <t xml:space="preserve">MER </t>
  </si>
  <si>
    <t>NEUNG -S-BEUVRON</t>
  </si>
  <si>
    <t>NAVEIL</t>
  </si>
  <si>
    <t>VILLEBAROU 3</t>
  </si>
  <si>
    <t>FOUGERES</t>
  </si>
  <si>
    <t>CHOUZY-S-CISSE 4</t>
  </si>
  <si>
    <t>GIEVRES 3</t>
  </si>
  <si>
    <t>Classement Division 4 groupe B</t>
  </si>
  <si>
    <t>Classement général D4 groupe B</t>
  </si>
  <si>
    <t>LA CHAUSSEE 1</t>
  </si>
  <si>
    <t>OUCQUES 1</t>
  </si>
  <si>
    <t>ST AIGNAN-S-CHER1</t>
  </si>
  <si>
    <t>OUCQUES 2</t>
  </si>
  <si>
    <t>LA CHAUSSEE 2</t>
  </si>
  <si>
    <t>ST AIGNAN-S-CHER 2</t>
  </si>
  <si>
    <t>LAMOTTE BEUVRON</t>
  </si>
  <si>
    <t>MONT-P-CHAMBORD 3.</t>
  </si>
  <si>
    <t>.</t>
  </si>
  <si>
    <t>PRUNAY-CASSEREAU</t>
  </si>
  <si>
    <t>Lieu : NAVEIL</t>
  </si>
  <si>
    <t>Lieu :NAVEIL</t>
  </si>
  <si>
    <t>Lieu:NAVEIL</t>
  </si>
  <si>
    <t>Lieu :  OUCQUES</t>
  </si>
  <si>
    <t>Lieu : OUCQUES</t>
  </si>
  <si>
    <t>Lieu :OUCQUES</t>
  </si>
  <si>
    <t>Lieu:SAVIGNY-S-BRAYE</t>
  </si>
  <si>
    <t>Lieu : VOUZON</t>
  </si>
  <si>
    <t xml:space="preserve"> Lieu:  LANGON</t>
  </si>
  <si>
    <t>Lieu : GIEVRES</t>
  </si>
  <si>
    <t>Lieu : MONTOIRE</t>
  </si>
  <si>
    <t xml:space="preserve">lieu:  SELLES-S-CHER    </t>
  </si>
  <si>
    <t>Lieu : SELOMMES</t>
  </si>
  <si>
    <t>Lieu: SELOMMES</t>
  </si>
  <si>
    <t xml:space="preserve">Lieu : LA CHAUSSEE </t>
  </si>
  <si>
    <t>Lieu : LA CHAUSSEE</t>
  </si>
  <si>
    <t>PRUNIERS 2</t>
  </si>
  <si>
    <t>PRUNIERS 3</t>
  </si>
  <si>
    <t>PRUNIERS  2</t>
  </si>
  <si>
    <t xml:space="preserve"> Lieu:  LANGON                                  </t>
  </si>
  <si>
    <t>Lieu : PRUNIERS</t>
  </si>
  <si>
    <t>Lieu: PRUNIERS</t>
  </si>
  <si>
    <t>Lieu : ST AIGNAN-S-CHER</t>
  </si>
  <si>
    <t>JANY</t>
  </si>
  <si>
    <t>JEAN</t>
  </si>
  <si>
    <t>Lieu : VENDOME      HARNOIS</t>
  </si>
  <si>
    <t xml:space="preserve">Lieu :OUCQUES         HARNOIS </t>
  </si>
  <si>
    <t>OUCQUES            HARNOIS</t>
  </si>
  <si>
    <t>Lieu: ROMORANTIN  BOURSEREAU JACQUES</t>
  </si>
  <si>
    <t>JACQUES</t>
  </si>
  <si>
    <t xml:space="preserve">Lieu: ROMORANTIN  BOURSEREAU </t>
  </si>
  <si>
    <t xml:space="preserve"> JACQUES</t>
  </si>
  <si>
    <t>Lieu : SAVIGNY-S-BRAYE       VIVET CHRISTIAN</t>
  </si>
  <si>
    <t>VIVET CH</t>
  </si>
  <si>
    <t>HARNOIS J</t>
  </si>
  <si>
    <t>CAMUS G</t>
  </si>
  <si>
    <t>BOURSEREAU J</t>
  </si>
  <si>
    <t>CATRIX JM</t>
  </si>
  <si>
    <t>HERISSON PH</t>
  </si>
  <si>
    <t>HEBINGER FR</t>
  </si>
  <si>
    <t>CATRIX  JM</t>
  </si>
  <si>
    <t>HEMERET J</t>
  </si>
  <si>
    <t>21/10/2018 HEBINGER FR</t>
  </si>
  <si>
    <t>Lieu : SALBRIS   PETIT BRUNO</t>
  </si>
  <si>
    <t>Lieu:VENDOME  CATRIX J MARIE</t>
  </si>
  <si>
    <t>Lieu :VENDOME   CATRIX J MARIE</t>
  </si>
  <si>
    <t>Lieu: SELLE-S-CHER            CAMUS G</t>
  </si>
  <si>
    <t>Lieu : LANGON        PIERRE JACKY</t>
  </si>
  <si>
    <t>Lieu: VENDOME  CATRIX J MARIE</t>
  </si>
  <si>
    <t xml:space="preserve">  Lieu : VENDOME  CATRIX J MARIE</t>
  </si>
  <si>
    <t>Lieu: SELLES-S-CHER    CAMUS GUY</t>
  </si>
  <si>
    <t>Lieu : SELLES-S-CHER    CAMUS GUY</t>
  </si>
  <si>
    <t xml:space="preserve"> Lieu:MER   CATRIX J MARIE</t>
  </si>
  <si>
    <t xml:space="preserve"> Lieu: MER  CATRIX J MARIE        </t>
  </si>
  <si>
    <t>Lieu: ST AIGNAN  CAMUS GUY</t>
  </si>
  <si>
    <t>Lieu:SELLES-S-CHER   CAMUS GUY</t>
  </si>
  <si>
    <t xml:space="preserve"> Lieu:  MER  CATRIX J MARIE</t>
  </si>
  <si>
    <t>Lieu:  MER  CATRIX J MARIE</t>
  </si>
  <si>
    <t>Lieu : LANGON   PIERRE JACKY</t>
  </si>
  <si>
    <t xml:space="preserve"> Lieu : ST AIGNAN  CAMUS GUY</t>
  </si>
  <si>
    <t>Lieu :  ROMORANTIN    NAUDIN J PIERRE</t>
  </si>
  <si>
    <t>Lieu : ROMORANTIN  NAUDIN J PIERRE</t>
  </si>
  <si>
    <t xml:space="preserve">    Lieu: LANGON  CAMUS GUY</t>
  </si>
  <si>
    <t xml:space="preserve">  Lieu:  LANGON  CAMUS GUY</t>
  </si>
  <si>
    <t>ST AIGNAN 21/10/2018  HEBINGER FREDERIC</t>
  </si>
  <si>
    <t>21/10/2018  ST AIGNAN</t>
  </si>
  <si>
    <t>HEBINGER FREDERIC</t>
  </si>
  <si>
    <t>Lieu :   OUCQUES</t>
  </si>
  <si>
    <t>Lieu: OUCQUES</t>
  </si>
  <si>
    <t>SAVIGNY-S-BRAYE 3</t>
  </si>
  <si>
    <t>FINALE 4 ième division   ST AIGNAN-S-CHER LE 21 OCTOBRE 2018</t>
  </si>
  <si>
    <t xml:space="preserve">               CONTRE</t>
  </si>
  <si>
    <t>PHASES FINALE D3 LE 21/10/2018 à ST AIGNAN-S-CHER  HEBINGER FR</t>
  </si>
  <si>
    <t>FINALE 4ième division le 21/10/2018 à ST AIGNAN-S-CHER HEBINGER FR</t>
  </si>
  <si>
    <t xml:space="preserve">LAMOTTE-BEUVRON </t>
  </si>
  <si>
    <t>Lieu: GIEVRES</t>
  </si>
  <si>
    <t xml:space="preserve">Lieu :VENDOME          HARNOIS </t>
  </si>
  <si>
    <t xml:space="preserve">Lieu : VOUZON        HEMERET  </t>
  </si>
  <si>
    <t>BOURREAU 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</si>
</sst>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5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3" borderId="2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3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3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 applyProtection="1">
      <alignment vertical="center"/>
      <protection locked="0"/>
    </xf>
    <xf numFmtId="0" fontId="0" fillId="11" borderId="15" xfId="0" applyFont="1" applyFill="1" applyBorder="1" applyAlignment="1">
      <alignment horizontal="left" vertical="center"/>
    </xf>
    <xf numFmtId="0" fontId="0" fillId="17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17" borderId="19" xfId="0" applyFill="1" applyBorder="1" applyAlignment="1">
      <alignment horizontal="center" vertical="center"/>
    </xf>
    <xf numFmtId="0" fontId="0" fillId="17" borderId="20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2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11" borderId="0" xfId="0" applyFill="1" applyAlignment="1">
      <alignment vertical="center"/>
    </xf>
    <xf numFmtId="0" fontId="0" fillId="11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0" fontId="5" fillId="11" borderId="19" xfId="0" applyFont="1" applyFill="1" applyBorder="1" applyAlignment="1">
      <alignment vertical="center"/>
    </xf>
    <xf numFmtId="0" fontId="5" fillId="11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23" borderId="18" xfId="0" applyFont="1" applyFill="1" applyBorder="1" applyAlignment="1" applyProtection="1">
      <alignment horizontal="center" vertical="center"/>
      <protection locked="0"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23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3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4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Border="1" applyAlignment="1" applyProtection="1">
      <alignment vertical="center"/>
      <protection locked="0"/>
    </xf>
    <xf numFmtId="0" fontId="0" fillId="24" borderId="10" xfId="0" applyFont="1" applyFill="1" applyBorder="1" applyAlignment="1">
      <alignment horizontal="center" vertical="center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11" borderId="16" xfId="0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24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5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24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24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26" borderId="19" xfId="0" applyFont="1" applyFill="1" applyBorder="1" applyAlignment="1">
      <alignment horizontal="left"/>
    </xf>
    <xf numFmtId="0" fontId="0" fillId="26" borderId="16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0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19" borderId="13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1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7" borderId="19" xfId="0" applyFont="1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7" borderId="19" xfId="0" applyFill="1" applyBorder="1" applyAlignment="1">
      <alignment/>
    </xf>
    <xf numFmtId="0" fontId="0" fillId="27" borderId="19" xfId="0" applyFill="1" applyBorder="1" applyAlignment="1">
      <alignment horizontal="center" vertical="center"/>
    </xf>
    <xf numFmtId="0" fontId="0" fillId="27" borderId="16" xfId="0" applyFont="1" applyFill="1" applyBorder="1" applyAlignment="1">
      <alignment/>
    </xf>
    <xf numFmtId="0" fontId="0" fillId="27" borderId="16" xfId="0" applyFill="1" applyBorder="1" applyAlignment="1">
      <alignment horizontal="center"/>
    </xf>
    <xf numFmtId="0" fontId="0" fillId="27" borderId="22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27" borderId="12" xfId="0" applyFill="1" applyBorder="1" applyAlignment="1">
      <alignment/>
    </xf>
    <xf numFmtId="0" fontId="5" fillId="11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11" borderId="16" xfId="0" applyFont="1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3" borderId="13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ill="1" applyBorder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0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 horizontal="center" vertical="center"/>
    </xf>
    <xf numFmtId="0" fontId="0" fillId="24" borderId="22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23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horizontal="center" vertical="center"/>
    </xf>
    <xf numFmtId="0" fontId="0" fillId="17" borderId="26" xfId="0" applyFont="1" applyFill="1" applyBorder="1" applyAlignment="1">
      <alignment horizontal="center" vertical="center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left" vertical="center"/>
    </xf>
    <xf numFmtId="0" fontId="25" fillId="11" borderId="16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3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center"/>
    </xf>
    <xf numFmtId="0" fontId="0" fillId="17" borderId="28" xfId="0" applyFill="1" applyBorder="1" applyAlignment="1">
      <alignment vertical="center"/>
    </xf>
    <xf numFmtId="0" fontId="0" fillId="17" borderId="27" xfId="0" applyFill="1" applyBorder="1" applyAlignment="1">
      <alignment vertical="center"/>
    </xf>
    <xf numFmtId="0" fontId="5" fillId="11" borderId="19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24" borderId="19" xfId="0" applyFont="1" applyFill="1" applyBorder="1" applyAlignment="1">
      <alignment horizontal="center" vertical="center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5" fillId="11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0" fillId="20" borderId="16" xfId="0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vertical="center"/>
      <protection locked="0"/>
    </xf>
    <xf numFmtId="0" fontId="0" fillId="11" borderId="16" xfId="0" applyFont="1" applyFill="1" applyBorder="1" applyAlignment="1" applyProtection="1">
      <alignment vertical="center"/>
      <protection locked="0"/>
    </xf>
    <xf numFmtId="0" fontId="5" fillId="11" borderId="3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7" borderId="26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19" xfId="0" applyFill="1" applyBorder="1" applyAlignment="1">
      <alignment/>
    </xf>
    <xf numFmtId="0" fontId="0" fillId="17" borderId="24" xfId="0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/>
    </xf>
    <xf numFmtId="1" fontId="0" fillId="23" borderId="10" xfId="0" applyNumberForma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11" borderId="14" xfId="0" applyFont="1" applyFill="1" applyBorder="1" applyAlignment="1">
      <alignment horizontal="left"/>
    </xf>
    <xf numFmtId="0" fontId="0" fillId="11" borderId="19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11" borderId="13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0" fillId="19" borderId="13" xfId="0" applyFill="1" applyBorder="1" applyAlignment="1">
      <alignment/>
    </xf>
    <xf numFmtId="0" fontId="0" fillId="28" borderId="19" xfId="0" applyFill="1" applyBorder="1" applyAlignment="1">
      <alignment horizontal="left" vertical="center"/>
    </xf>
    <xf numFmtId="0" fontId="0" fillId="28" borderId="14" xfId="0" applyFill="1" applyBorder="1" applyAlignment="1">
      <alignment horizontal="center"/>
    </xf>
    <xf numFmtId="0" fontId="0" fillId="28" borderId="14" xfId="0" applyFill="1" applyBorder="1" applyAlignment="1">
      <alignment/>
    </xf>
    <xf numFmtId="0" fontId="0" fillId="28" borderId="0" xfId="0" applyFill="1" applyAlignment="1">
      <alignment/>
    </xf>
    <xf numFmtId="0" fontId="0" fillId="28" borderId="15" xfId="0" applyFill="1" applyBorder="1" applyAlignment="1">
      <alignment/>
    </xf>
    <xf numFmtId="14" fontId="0" fillId="11" borderId="13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>
      <alignment horizontal="center" vertical="center"/>
    </xf>
    <xf numFmtId="14" fontId="0" fillId="11" borderId="19" xfId="0" applyNumberFormat="1" applyFill="1" applyBorder="1" applyAlignment="1" applyProtection="1">
      <alignment horizontal="center" vertical="center"/>
      <protection locked="0"/>
    </xf>
    <xf numFmtId="14" fontId="0" fillId="11" borderId="15" xfId="0" applyNumberFormat="1" applyFill="1" applyBorder="1" applyAlignment="1">
      <alignment horizontal="center" vertical="center"/>
    </xf>
    <xf numFmtId="0" fontId="0" fillId="17" borderId="28" xfId="0" applyFill="1" applyBorder="1" applyAlignment="1">
      <alignment horizontal="left" vertical="center"/>
    </xf>
    <xf numFmtId="0" fontId="0" fillId="17" borderId="27" xfId="0" applyFill="1" applyBorder="1" applyAlignment="1">
      <alignment horizontal="left" vertical="center"/>
    </xf>
    <xf numFmtId="0" fontId="0" fillId="17" borderId="10" xfId="0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14" fontId="5" fillId="11" borderId="19" xfId="0" applyNumberFormat="1" applyFont="1" applyFill="1" applyBorder="1" applyAlignment="1" applyProtection="1">
      <alignment horizontal="center" vertical="center"/>
      <protection locked="0"/>
    </xf>
    <xf numFmtId="14" fontId="0" fillId="11" borderId="19" xfId="0" applyNumberFormat="1" applyFont="1" applyFill="1" applyBorder="1" applyAlignment="1">
      <alignment horizontal="center" vertical="center"/>
    </xf>
    <xf numFmtId="14" fontId="0" fillId="11" borderId="15" xfId="0" applyNumberForma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24" borderId="19" xfId="0" applyFill="1" applyBorder="1" applyAlignment="1">
      <alignment horizontal="left"/>
    </xf>
    <xf numFmtId="0" fontId="0" fillId="24" borderId="19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8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14" fontId="0" fillId="25" borderId="13" xfId="0" applyNumberFormat="1" applyFill="1" applyBorder="1" applyAlignment="1">
      <alignment/>
    </xf>
    <xf numFmtId="0" fontId="0" fillId="25" borderId="14" xfId="0" applyFill="1" applyBorder="1" applyAlignment="1">
      <alignment/>
    </xf>
    <xf numFmtId="14" fontId="0" fillId="25" borderId="0" xfId="0" applyNumberFormat="1" applyFill="1" applyBorder="1" applyAlignment="1">
      <alignment/>
    </xf>
    <xf numFmtId="0" fontId="0" fillId="28" borderId="13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/>
    </xf>
    <xf numFmtId="0" fontId="0" fillId="28" borderId="12" xfId="0" applyFill="1" applyBorder="1" applyAlignment="1">
      <alignment/>
    </xf>
    <xf numFmtId="0" fontId="0" fillId="28" borderId="19" xfId="0" applyFont="1" applyFill="1" applyBorder="1" applyAlignment="1">
      <alignment/>
    </xf>
    <xf numFmtId="0" fontId="0" fillId="28" borderId="16" xfId="0" applyFill="1" applyBorder="1" applyAlignment="1">
      <alignment/>
    </xf>
    <xf numFmtId="0" fontId="0" fillId="28" borderId="10" xfId="0" applyFill="1" applyBorder="1" applyAlignment="1">
      <alignment/>
    </xf>
    <xf numFmtId="0" fontId="5" fillId="28" borderId="13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/>
    </xf>
    <xf numFmtId="0" fontId="5" fillId="28" borderId="20" xfId="0" applyFont="1" applyFill="1" applyBorder="1" applyAlignment="1">
      <alignment/>
    </xf>
    <xf numFmtId="0" fontId="5" fillId="28" borderId="12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/>
    </xf>
    <xf numFmtId="0" fontId="5" fillId="28" borderId="15" xfId="0" applyFont="1" applyFill="1" applyBorder="1" applyAlignment="1">
      <alignment/>
    </xf>
    <xf numFmtId="0" fontId="5" fillId="28" borderId="10" xfId="0" applyFont="1" applyFill="1" applyBorder="1" applyAlignment="1">
      <alignment/>
    </xf>
    <xf numFmtId="0" fontId="5" fillId="28" borderId="16" xfId="0" applyFont="1" applyFill="1" applyBorder="1" applyAlignment="1">
      <alignment/>
    </xf>
    <xf numFmtId="14" fontId="0" fillId="19" borderId="19" xfId="0" applyNumberFormat="1" applyFill="1" applyBorder="1" applyAlignment="1">
      <alignment/>
    </xf>
    <xf numFmtId="14" fontId="0" fillId="19" borderId="15" xfId="0" applyNumberFormat="1" applyFill="1" applyBorder="1" applyAlignment="1">
      <alignment horizontal="center"/>
    </xf>
    <xf numFmtId="14" fontId="0" fillId="0" borderId="19" xfId="0" applyNumberFormat="1" applyBorder="1" applyAlignment="1">
      <alignment horizontal="left"/>
    </xf>
    <xf numFmtId="0" fontId="0" fillId="19" borderId="10" xfId="0" applyFill="1" applyBorder="1" applyAlignment="1">
      <alignment horizontal="center" vertical="center"/>
    </xf>
    <xf numFmtId="14" fontId="0" fillId="19" borderId="10" xfId="0" applyNumberFormat="1" applyFill="1" applyBorder="1" applyAlignment="1" applyProtection="1">
      <alignment horizontal="center" vertical="center"/>
      <protection locked="0"/>
    </xf>
    <xf numFmtId="0" fontId="0" fillId="19" borderId="10" xfId="0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>
      <alignment horizontal="center" vertical="center"/>
    </xf>
    <xf numFmtId="14" fontId="5" fillId="19" borderId="10" xfId="0" applyNumberFormat="1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 applyProtection="1">
      <alignment horizontal="center" vertical="center"/>
      <protection locked="0"/>
    </xf>
    <xf numFmtId="0" fontId="5" fillId="19" borderId="30" xfId="0" applyFont="1" applyFill="1" applyBorder="1" applyAlignment="1" applyProtection="1">
      <alignment horizontal="center" vertical="center"/>
      <protection locked="0"/>
    </xf>
    <xf numFmtId="0" fontId="5" fillId="19" borderId="16" xfId="0" applyFont="1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>
      <alignment horizontal="center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14" fontId="0" fillId="27" borderId="19" xfId="0" applyNumberFormat="1" applyFill="1" applyBorder="1" applyAlignment="1">
      <alignment horizontal="left"/>
    </xf>
    <xf numFmtId="0" fontId="0" fillId="27" borderId="14" xfId="0" applyFill="1" applyBorder="1" applyAlignment="1">
      <alignment/>
    </xf>
    <xf numFmtId="0" fontId="0" fillId="27" borderId="0" xfId="0" applyFill="1" applyBorder="1" applyAlignment="1">
      <alignment/>
    </xf>
    <xf numFmtId="0" fontId="0" fillId="28" borderId="13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Alignment="1">
      <alignment/>
    </xf>
    <xf numFmtId="0" fontId="0" fillId="25" borderId="20" xfId="0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0" fontId="0" fillId="11" borderId="29" xfId="0" applyFont="1" applyFill="1" applyBorder="1" applyAlignment="1">
      <alignment horizontal="left" vertical="center"/>
    </xf>
    <xf numFmtId="0" fontId="0" fillId="17" borderId="26" xfId="0" applyFont="1" applyFill="1" applyBorder="1" applyAlignment="1">
      <alignment horizontal="left" vertical="center"/>
    </xf>
    <xf numFmtId="0" fontId="0" fillId="28" borderId="21" xfId="0" applyFill="1" applyBorder="1" applyAlignment="1">
      <alignment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17" borderId="16" xfId="0" applyFill="1" applyBorder="1" applyAlignment="1">
      <alignment horizontal="center"/>
    </xf>
    <xf numFmtId="0" fontId="5" fillId="17" borderId="18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19" borderId="29" xfId="0" applyFont="1" applyFill="1" applyBorder="1" applyAlignment="1">
      <alignment horizontal="left" vertical="center"/>
    </xf>
    <xf numFmtId="0" fontId="5" fillId="19" borderId="25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left" vertical="center"/>
    </xf>
    <xf numFmtId="0" fontId="0" fillId="28" borderId="10" xfId="0" applyFill="1" applyBorder="1" applyAlignment="1">
      <alignment horizontal="center" vertical="center"/>
    </xf>
    <xf numFmtId="0" fontId="0" fillId="19" borderId="29" xfId="0" applyFill="1" applyBorder="1" applyAlignment="1">
      <alignment horizontal="left" vertical="center"/>
    </xf>
    <xf numFmtId="0" fontId="0" fillId="19" borderId="25" xfId="0" applyFill="1" applyBorder="1" applyAlignment="1">
      <alignment horizontal="left" vertical="center"/>
    </xf>
    <xf numFmtId="0" fontId="0" fillId="19" borderId="19" xfId="0" applyFill="1" applyBorder="1" applyAlignment="1">
      <alignment horizontal="left" vertical="center"/>
    </xf>
    <xf numFmtId="0" fontId="5" fillId="19" borderId="19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/>
    </xf>
    <xf numFmtId="0" fontId="0" fillId="11" borderId="19" xfId="0" applyFill="1" applyBorder="1" applyAlignment="1" applyProtection="1">
      <alignment horizontal="left" vertical="center"/>
      <protection locked="0"/>
    </xf>
    <xf numFmtId="0" fontId="0" fillId="11" borderId="15" xfId="0" applyFill="1" applyBorder="1" applyAlignment="1" applyProtection="1">
      <alignment horizontal="left" vertical="center"/>
      <protection locked="0"/>
    </xf>
    <xf numFmtId="0" fontId="0" fillId="11" borderId="19" xfId="0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4" fillId="15" borderId="26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1" borderId="29" xfId="0" applyFill="1" applyBorder="1" applyAlignment="1">
      <alignment horizontal="left" vertical="center"/>
    </xf>
    <xf numFmtId="0" fontId="0" fillId="11" borderId="25" xfId="0" applyFill="1" applyBorder="1" applyAlignment="1">
      <alignment horizontal="left" vertical="center"/>
    </xf>
    <xf numFmtId="0" fontId="0" fillId="15" borderId="26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19" borderId="19" xfId="0" applyFont="1" applyFill="1" applyBorder="1" applyAlignment="1">
      <alignment horizontal="left" vertical="center"/>
    </xf>
    <xf numFmtId="0" fontId="0" fillId="19" borderId="15" xfId="0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A22">
      <selection activeCell="E5" sqref="E5"/>
    </sheetView>
  </sheetViews>
  <sheetFormatPr defaultColWidth="11.421875" defaultRowHeight="12.75"/>
  <cols>
    <col min="1" max="1" width="2.140625" style="0" customWidth="1"/>
    <col min="2" max="2" width="20.7109375" style="4" customWidth="1"/>
    <col min="3" max="3" width="10.00390625" style="4" customWidth="1"/>
    <col min="4" max="4" width="10.140625" style="4" customWidth="1"/>
    <col min="5" max="5" width="20.8515625" style="4" customWidth="1"/>
    <col min="6" max="6" width="10.7109375" style="4" customWidth="1"/>
    <col min="7" max="7" width="12.7109375" style="4" customWidth="1"/>
    <col min="9" max="9" width="20.7109375" style="1" customWidth="1"/>
    <col min="10" max="10" width="6.14062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57421875" style="0" customWidth="1"/>
    <col min="18" max="18" width="6.140625" style="0" customWidth="1"/>
    <col min="19" max="20" width="2.8515625" style="0" customWidth="1"/>
  </cols>
  <sheetData>
    <row r="1" ht="13.5" thickBot="1"/>
    <row r="2" spans="2:7" ht="13.5" thickBot="1">
      <c r="B2" s="503" t="s">
        <v>44</v>
      </c>
      <c r="C2" s="504"/>
      <c r="D2" s="504"/>
      <c r="E2" s="504"/>
      <c r="F2" s="504"/>
      <c r="G2" s="505"/>
    </row>
    <row r="4" spans="2:7" ht="12.75">
      <c r="B4" s="7" t="s">
        <v>0</v>
      </c>
      <c r="C4" s="62">
        <v>43219</v>
      </c>
      <c r="D4" s="63" t="s">
        <v>1</v>
      </c>
      <c r="E4" s="499" t="s">
        <v>264</v>
      </c>
      <c r="F4" s="500"/>
      <c r="G4" s="103" t="s">
        <v>211</v>
      </c>
    </row>
    <row r="5" spans="3:20" ht="12.75">
      <c r="C5" s="64"/>
      <c r="D5" s="64"/>
      <c r="M5" s="13"/>
      <c r="Q5" s="13"/>
      <c r="R5" s="13"/>
      <c r="S5" s="13"/>
      <c r="T5" s="13"/>
    </row>
    <row r="6" spans="2:20" ht="12.75">
      <c r="B6" s="5" t="s">
        <v>2</v>
      </c>
      <c r="C6" s="65" t="s">
        <v>3</v>
      </c>
      <c r="D6" s="65" t="s">
        <v>4</v>
      </c>
      <c r="E6" s="5" t="s">
        <v>2</v>
      </c>
      <c r="F6" s="5" t="s">
        <v>3</v>
      </c>
      <c r="G6" s="5" t="s">
        <v>4</v>
      </c>
      <c r="I6" s="506" t="s">
        <v>13</v>
      </c>
      <c r="J6" s="506"/>
      <c r="K6" s="233" t="s">
        <v>25</v>
      </c>
      <c r="L6" s="234" t="s">
        <v>26</v>
      </c>
      <c r="M6" s="233" t="s">
        <v>27</v>
      </c>
      <c r="N6" s="234" t="s">
        <v>28</v>
      </c>
      <c r="O6" s="233" t="s">
        <v>29</v>
      </c>
      <c r="P6" s="233" t="s">
        <v>30</v>
      </c>
      <c r="Q6" s="233" t="s">
        <v>31</v>
      </c>
      <c r="R6" s="230" t="s">
        <v>52</v>
      </c>
      <c r="S6" s="235" t="s">
        <v>51</v>
      </c>
      <c r="T6" s="233" t="s">
        <v>28</v>
      </c>
    </row>
    <row r="7" spans="2:20" ht="12.75">
      <c r="B7" s="5" t="str">
        <f>I9</f>
        <v>VILLEBAROU 1</v>
      </c>
      <c r="C7" s="65">
        <v>28</v>
      </c>
      <c r="D7" s="65">
        <v>3</v>
      </c>
      <c r="E7" s="5" t="str">
        <f>I8</f>
        <v>MONT-P-CHAMBORD 1</v>
      </c>
      <c r="F7" s="65">
        <v>8</v>
      </c>
      <c r="G7" s="65">
        <v>1</v>
      </c>
      <c r="I7" s="3" t="s">
        <v>12</v>
      </c>
      <c r="J7" s="2" t="s">
        <v>4</v>
      </c>
      <c r="K7" s="21"/>
      <c r="L7" s="16"/>
      <c r="M7" s="17"/>
      <c r="N7" s="17"/>
      <c r="O7" s="17"/>
      <c r="P7" s="17"/>
      <c r="Q7" s="18"/>
      <c r="R7" s="2"/>
      <c r="S7" s="18"/>
      <c r="T7" s="18"/>
    </row>
    <row r="8" spans="2:20" ht="12.75">
      <c r="B8" s="6" t="str">
        <f>I10</f>
        <v>ROMORANTIN 1</v>
      </c>
      <c r="C8" s="66">
        <v>30</v>
      </c>
      <c r="D8" s="66">
        <v>3</v>
      </c>
      <c r="E8" s="6" t="str">
        <f>+I15</f>
        <v>LA CHAUSSEE ST V 2</v>
      </c>
      <c r="F8" s="66">
        <v>6</v>
      </c>
      <c r="G8" s="66">
        <v>1</v>
      </c>
      <c r="I8" s="60" t="s">
        <v>46</v>
      </c>
      <c r="J8" s="3">
        <f>G7+D15+G24+D31+G40+D47+G58</f>
        <v>1</v>
      </c>
      <c r="K8" s="61">
        <v>1</v>
      </c>
      <c r="L8" s="67"/>
      <c r="M8" s="61"/>
      <c r="N8" s="68">
        <v>1</v>
      </c>
      <c r="O8" s="42">
        <f>F7+C15+F24+C31+F40+C47+F58</f>
        <v>8</v>
      </c>
      <c r="P8" s="3">
        <f>C7+F15+C24+F31+C40+F47+C58</f>
        <v>28</v>
      </c>
      <c r="Q8" s="42">
        <f aca="true" t="shared" si="0" ref="Q8:Q15">O8-P8</f>
        <v>-20</v>
      </c>
      <c r="R8" s="3">
        <f>O8+P8</f>
        <v>36</v>
      </c>
      <c r="S8" s="18"/>
      <c r="T8" s="18"/>
    </row>
    <row r="9" spans="2:20" ht="12.75">
      <c r="B9" s="5" t="str">
        <f>I12</f>
        <v>VOUZON 1</v>
      </c>
      <c r="C9" s="65">
        <v>28</v>
      </c>
      <c r="D9" s="65">
        <v>3</v>
      </c>
      <c r="E9" s="5" t="str">
        <f>I11</f>
        <v>COUR-CHEVERNY 1</v>
      </c>
      <c r="F9" s="65">
        <v>8</v>
      </c>
      <c r="G9" s="65">
        <v>1</v>
      </c>
      <c r="I9" s="60" t="s">
        <v>93</v>
      </c>
      <c r="J9" s="3">
        <f>D7+G17+D23+G32+G39+D48+D55</f>
        <v>3</v>
      </c>
      <c r="K9" s="69">
        <v>1</v>
      </c>
      <c r="L9" s="67">
        <v>1</v>
      </c>
      <c r="M9" s="61"/>
      <c r="N9" s="61"/>
      <c r="O9" s="42">
        <f>C7+F17+C23+F32+F39+C48+C55</f>
        <v>28</v>
      </c>
      <c r="P9" s="3">
        <f>F7+C17+F23+C32+C39+F48+F55</f>
        <v>8</v>
      </c>
      <c r="Q9" s="42">
        <f t="shared" si="0"/>
        <v>20</v>
      </c>
      <c r="R9" s="3">
        <f aca="true" t="shared" si="1" ref="R9:R15">O9+P9</f>
        <v>36</v>
      </c>
      <c r="S9" s="18"/>
      <c r="T9" s="18"/>
    </row>
    <row r="10" spans="2:21" ht="12.75">
      <c r="B10" s="6" t="str">
        <f>I14</f>
        <v>VENDOME 1</v>
      </c>
      <c r="C10" s="66">
        <v>28</v>
      </c>
      <c r="D10" s="66">
        <v>3</v>
      </c>
      <c r="E10" s="6" t="str">
        <f>I13</f>
        <v>SAVIGNY-S-BRAYE 1</v>
      </c>
      <c r="F10" s="66">
        <v>8</v>
      </c>
      <c r="G10" s="66">
        <v>1</v>
      </c>
      <c r="I10" s="60" t="s">
        <v>33</v>
      </c>
      <c r="J10" s="3">
        <f>D8+G16+D24+G33+D39+G49+D56</f>
        <v>3</v>
      </c>
      <c r="K10" s="61">
        <v>1</v>
      </c>
      <c r="L10" s="67">
        <v>1</v>
      </c>
      <c r="M10" s="70"/>
      <c r="N10" s="61"/>
      <c r="O10" s="42">
        <f>C8+F16+C24+F33+C39+F49+C56</f>
        <v>30</v>
      </c>
      <c r="P10" s="3">
        <f>F8+C16+F24+C33+F39+C49+F56</f>
        <v>6</v>
      </c>
      <c r="Q10" s="42">
        <f t="shared" si="0"/>
        <v>24</v>
      </c>
      <c r="R10" s="41">
        <f t="shared" si="1"/>
        <v>36</v>
      </c>
      <c r="S10" s="128"/>
      <c r="T10" s="128"/>
      <c r="U10" s="14"/>
    </row>
    <row r="11" spans="3:21" ht="12.75">
      <c r="C11" s="64"/>
      <c r="D11" s="64"/>
      <c r="I11" s="61" t="s">
        <v>94</v>
      </c>
      <c r="J11" s="3">
        <f>G9+D16+G26+D32+D40+G50+D57</f>
        <v>1</v>
      </c>
      <c r="K11" s="61">
        <v>1</v>
      </c>
      <c r="L11" s="61"/>
      <c r="M11" s="68"/>
      <c r="N11" s="61">
        <v>1</v>
      </c>
      <c r="O11" s="42">
        <f>F9+C16+F26+C32+C40+F50+C57</f>
        <v>8</v>
      </c>
      <c r="P11" s="3">
        <f>C9+F16+C26+F32+F40+C50+F57</f>
        <v>28</v>
      </c>
      <c r="Q11" s="42">
        <f t="shared" si="0"/>
        <v>-20</v>
      </c>
      <c r="R11" s="3">
        <f t="shared" si="1"/>
        <v>36</v>
      </c>
      <c r="S11" s="18"/>
      <c r="T11" s="18"/>
      <c r="U11" s="14"/>
    </row>
    <row r="12" spans="2:20" ht="12.75">
      <c r="B12" s="7" t="s">
        <v>5</v>
      </c>
      <c r="C12" s="62">
        <v>43247</v>
      </c>
      <c r="D12" s="63" t="s">
        <v>24</v>
      </c>
      <c r="E12" s="499" t="s">
        <v>263</v>
      </c>
      <c r="F12" s="500"/>
      <c r="G12" s="365" t="s">
        <v>210</v>
      </c>
      <c r="I12" s="61" t="s">
        <v>95</v>
      </c>
      <c r="J12" s="3">
        <f>D9+G18+D25+G31+D41+D49+G55</f>
        <v>3</v>
      </c>
      <c r="K12" s="61">
        <v>1</v>
      </c>
      <c r="L12" s="71">
        <v>1</v>
      </c>
      <c r="M12" s="61"/>
      <c r="N12" s="68"/>
      <c r="O12" s="42">
        <f>C9+F18+C25+F31+C41+C49+F55</f>
        <v>28</v>
      </c>
      <c r="P12" s="3">
        <f>F9+C18+F25+C31+F41+F49+C55</f>
        <v>8</v>
      </c>
      <c r="Q12" s="42">
        <f t="shared" si="0"/>
        <v>20</v>
      </c>
      <c r="R12" s="3">
        <f t="shared" si="1"/>
        <v>36</v>
      </c>
      <c r="S12" s="18"/>
      <c r="T12" s="18"/>
    </row>
    <row r="13" spans="3:20" ht="12.75">
      <c r="C13" s="64"/>
      <c r="D13" s="64"/>
      <c r="I13" s="61" t="s">
        <v>122</v>
      </c>
      <c r="J13" s="3">
        <f>G10+D17+G25+D33+G42+G47+G57</f>
        <v>1</v>
      </c>
      <c r="K13" s="61">
        <v>1</v>
      </c>
      <c r="L13" s="67"/>
      <c r="M13" s="61"/>
      <c r="N13" s="67">
        <v>1</v>
      </c>
      <c r="O13" s="43">
        <f>F10+C17+F25+C33+F42+F47+F57</f>
        <v>8</v>
      </c>
      <c r="P13" s="3">
        <f>C10+F17+C25+F33+C42+C47+C57</f>
        <v>28</v>
      </c>
      <c r="Q13" s="42">
        <f t="shared" si="0"/>
        <v>-20</v>
      </c>
      <c r="R13" s="3">
        <f t="shared" si="1"/>
        <v>36</v>
      </c>
      <c r="S13" s="18"/>
      <c r="T13" s="18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I14" s="61" t="s">
        <v>39</v>
      </c>
      <c r="J14" s="3">
        <f>D10+G15+D26+G34+G41+G48+G56</f>
        <v>3</v>
      </c>
      <c r="K14" s="61">
        <v>1</v>
      </c>
      <c r="L14" s="61">
        <v>1</v>
      </c>
      <c r="M14" s="61"/>
      <c r="N14" s="61"/>
      <c r="O14" s="3">
        <f>C10+F15+C26+F34+F41+F48+F56</f>
        <v>28</v>
      </c>
      <c r="P14" s="3">
        <f>F10+C15+F26+C34+C41+C48+C56</f>
        <v>8</v>
      </c>
      <c r="Q14" s="42">
        <f t="shared" si="0"/>
        <v>20</v>
      </c>
      <c r="R14" s="3">
        <f t="shared" si="1"/>
        <v>36</v>
      </c>
      <c r="S14" s="18"/>
      <c r="T14" s="18"/>
    </row>
    <row r="15" spans="2:20" ht="12.75">
      <c r="B15" s="6" t="str">
        <f>I8</f>
        <v>MONT-P-CHAMBORD 1</v>
      </c>
      <c r="C15" s="66"/>
      <c r="D15" s="66"/>
      <c r="E15" s="6" t="str">
        <f>I14</f>
        <v>VENDOME 1</v>
      </c>
      <c r="F15" s="66"/>
      <c r="G15" s="66"/>
      <c r="I15" s="60" t="s">
        <v>147</v>
      </c>
      <c r="J15" s="3">
        <f>G8+D18+G23+D34+D42+D50+D58</f>
        <v>1</v>
      </c>
      <c r="K15" s="61">
        <v>1</v>
      </c>
      <c r="L15" s="70"/>
      <c r="M15" s="70"/>
      <c r="N15" s="70">
        <v>1</v>
      </c>
      <c r="O15" s="42">
        <f>F8+C18+F23+C34+C42+C50+C58</f>
        <v>6</v>
      </c>
      <c r="P15" s="42">
        <f>C8+F18+C23+F34+F42+F50+F58</f>
        <v>30</v>
      </c>
      <c r="Q15" s="42">
        <f t="shared" si="0"/>
        <v>-24</v>
      </c>
      <c r="R15" s="3">
        <f t="shared" si="1"/>
        <v>36</v>
      </c>
      <c r="S15" s="18"/>
      <c r="T15" s="18"/>
    </row>
    <row r="16" spans="2:21" ht="12.75">
      <c r="B16" s="5" t="str">
        <f>I11</f>
        <v>COUR-CHEVERNY 1</v>
      </c>
      <c r="C16" s="65"/>
      <c r="D16" s="65"/>
      <c r="E16" s="5" t="str">
        <f>I10</f>
        <v>ROMORANTIN 1</v>
      </c>
      <c r="F16" s="65"/>
      <c r="G16" s="65"/>
      <c r="K16" s="1"/>
      <c r="N16" s="16"/>
      <c r="O16" s="16"/>
      <c r="T16" s="32"/>
      <c r="U16" s="32"/>
    </row>
    <row r="17" spans="2:7" ht="12.75">
      <c r="B17" s="6" t="str">
        <f>I13</f>
        <v>SAVIGNY-S-BRAYE 1</v>
      </c>
      <c r="C17" s="66"/>
      <c r="D17" s="66"/>
      <c r="E17" s="6" t="str">
        <f>I9</f>
        <v>VILLEBAROU 1</v>
      </c>
      <c r="F17" s="66"/>
      <c r="G17" s="66"/>
    </row>
    <row r="18" spans="2:9" ht="12.75">
      <c r="B18" s="5" t="str">
        <f>+I15</f>
        <v>LA CHAUSSEE ST V 2</v>
      </c>
      <c r="C18" s="65"/>
      <c r="D18" s="65"/>
      <c r="E18" s="5" t="str">
        <f>I12</f>
        <v>VOUZON 1</v>
      </c>
      <c r="F18" s="65"/>
      <c r="G18" s="65"/>
      <c r="I18" s="119"/>
    </row>
    <row r="19" spans="3:18" ht="12.75">
      <c r="C19" s="64"/>
      <c r="D19" s="64"/>
      <c r="F19" s="64"/>
      <c r="G19" s="64"/>
      <c r="I19" s="228" t="s">
        <v>59</v>
      </c>
      <c r="J19" s="229"/>
      <c r="K19" s="229" t="s">
        <v>25</v>
      </c>
      <c r="L19" s="230" t="s">
        <v>26</v>
      </c>
      <c r="M19" s="231" t="s">
        <v>27</v>
      </c>
      <c r="N19" s="230" t="s">
        <v>28</v>
      </c>
      <c r="O19" s="230" t="s">
        <v>29</v>
      </c>
      <c r="P19" s="232" t="s">
        <v>57</v>
      </c>
      <c r="Q19" s="230" t="s">
        <v>31</v>
      </c>
      <c r="R19" s="229" t="s">
        <v>52</v>
      </c>
    </row>
    <row r="20" spans="2:18" ht="12.75">
      <c r="B20" s="7" t="s">
        <v>10</v>
      </c>
      <c r="C20" s="62">
        <v>43247</v>
      </c>
      <c r="D20" s="63" t="s">
        <v>1</v>
      </c>
      <c r="E20" s="499" t="s">
        <v>212</v>
      </c>
      <c r="F20" s="500"/>
      <c r="G20" s="365" t="s">
        <v>210</v>
      </c>
      <c r="I20" s="227" t="s">
        <v>12</v>
      </c>
      <c r="J20" s="2" t="s">
        <v>4</v>
      </c>
      <c r="K20" s="2"/>
      <c r="L20" s="126"/>
      <c r="M20" s="13"/>
      <c r="N20" s="126"/>
      <c r="O20" s="126"/>
      <c r="P20" s="127"/>
      <c r="Q20" s="126"/>
      <c r="R20" s="127"/>
    </row>
    <row r="21" spans="3:18" ht="12.75">
      <c r="C21" s="64"/>
      <c r="D21" s="64"/>
      <c r="I21" s="3" t="s">
        <v>33</v>
      </c>
      <c r="J21" s="42">
        <v>3</v>
      </c>
      <c r="K21" s="42">
        <v>1</v>
      </c>
      <c r="L21" s="42">
        <v>1</v>
      </c>
      <c r="M21" s="211"/>
      <c r="N21" s="42"/>
      <c r="O21" s="42">
        <v>30</v>
      </c>
      <c r="P21" s="45">
        <v>6</v>
      </c>
      <c r="Q21" s="42">
        <v>24</v>
      </c>
      <c r="R21" s="45">
        <v>36</v>
      </c>
    </row>
    <row r="22" spans="2:18" ht="12.75">
      <c r="B22" s="5" t="s">
        <v>2</v>
      </c>
      <c r="C22" s="65" t="s">
        <v>3</v>
      </c>
      <c r="D22" s="65" t="s">
        <v>4</v>
      </c>
      <c r="E22" s="5" t="s">
        <v>2</v>
      </c>
      <c r="F22" s="5" t="s">
        <v>3</v>
      </c>
      <c r="G22" s="5" t="s">
        <v>4</v>
      </c>
      <c r="I22" s="42" t="s">
        <v>93</v>
      </c>
      <c r="J22" s="42">
        <v>3</v>
      </c>
      <c r="K22" s="42">
        <v>1</v>
      </c>
      <c r="L22" s="42">
        <v>1</v>
      </c>
      <c r="M22" s="211"/>
      <c r="N22" s="42"/>
      <c r="O22" s="42">
        <v>28</v>
      </c>
      <c r="P22" s="45">
        <v>8</v>
      </c>
      <c r="Q22" s="42">
        <v>20</v>
      </c>
      <c r="R22" s="45">
        <v>36</v>
      </c>
    </row>
    <row r="23" spans="2:18" ht="12.75">
      <c r="B23" s="6" t="str">
        <f>I9</f>
        <v>VILLEBAROU 1</v>
      </c>
      <c r="C23" s="66"/>
      <c r="D23" s="66"/>
      <c r="E23" s="6" t="str">
        <f>+I15</f>
        <v>LA CHAUSSEE ST V 2</v>
      </c>
      <c r="F23" s="66"/>
      <c r="G23" s="66"/>
      <c r="I23" s="42" t="s">
        <v>95</v>
      </c>
      <c r="J23" s="42">
        <v>3</v>
      </c>
      <c r="K23" s="42">
        <v>1</v>
      </c>
      <c r="L23" s="42">
        <v>1</v>
      </c>
      <c r="M23" s="211"/>
      <c r="N23" s="42"/>
      <c r="O23" s="42">
        <v>28</v>
      </c>
      <c r="P23" s="45">
        <v>8</v>
      </c>
      <c r="Q23" s="42">
        <v>20</v>
      </c>
      <c r="R23" s="45">
        <v>36</v>
      </c>
    </row>
    <row r="24" spans="2:18" ht="12.75">
      <c r="B24" s="5" t="str">
        <f>I10</f>
        <v>ROMORANTIN 1</v>
      </c>
      <c r="C24" s="65"/>
      <c r="D24" s="65"/>
      <c r="E24" s="5" t="str">
        <f>I8</f>
        <v>MONT-P-CHAMBORD 1</v>
      </c>
      <c r="F24" s="65"/>
      <c r="G24" s="65"/>
      <c r="I24" s="43" t="s">
        <v>39</v>
      </c>
      <c r="J24" s="42">
        <v>3</v>
      </c>
      <c r="K24" s="42">
        <v>1</v>
      </c>
      <c r="L24" s="42">
        <v>1</v>
      </c>
      <c r="M24" s="211"/>
      <c r="N24" s="42"/>
      <c r="O24" s="42">
        <v>28</v>
      </c>
      <c r="P24" s="45">
        <v>8</v>
      </c>
      <c r="Q24" s="42">
        <v>20</v>
      </c>
      <c r="R24" s="45">
        <v>36</v>
      </c>
    </row>
    <row r="25" spans="2:18" ht="12.75">
      <c r="B25" s="6" t="str">
        <f>I12</f>
        <v>VOUZON 1</v>
      </c>
      <c r="C25" s="66"/>
      <c r="D25" s="66"/>
      <c r="E25" s="6" t="str">
        <f>I13</f>
        <v>SAVIGNY-S-BRAYE 1</v>
      </c>
      <c r="F25" s="66"/>
      <c r="G25" s="66"/>
      <c r="I25" s="3" t="s">
        <v>46</v>
      </c>
      <c r="J25" s="43">
        <v>1</v>
      </c>
      <c r="K25" s="43">
        <v>1</v>
      </c>
      <c r="L25" s="43"/>
      <c r="M25" s="8"/>
      <c r="N25" s="43">
        <v>1</v>
      </c>
      <c r="O25" s="43">
        <v>8</v>
      </c>
      <c r="P25" s="213">
        <v>28</v>
      </c>
      <c r="Q25" s="43">
        <v>-20</v>
      </c>
      <c r="R25" s="213">
        <v>36</v>
      </c>
    </row>
    <row r="26" spans="2:18" ht="12.75">
      <c r="B26" s="5" t="str">
        <f>I14</f>
        <v>VENDOME 1</v>
      </c>
      <c r="C26" s="65"/>
      <c r="D26" s="65"/>
      <c r="E26" s="5" t="str">
        <f>I11</f>
        <v>COUR-CHEVERNY 1</v>
      </c>
      <c r="F26" s="65"/>
      <c r="G26" s="65"/>
      <c r="I26" s="3" t="s">
        <v>94</v>
      </c>
      <c r="J26" s="3">
        <v>1</v>
      </c>
      <c r="K26" s="3">
        <v>1</v>
      </c>
      <c r="L26" s="3"/>
      <c r="M26" s="210"/>
      <c r="N26" s="3">
        <v>1</v>
      </c>
      <c r="O26" s="3">
        <v>8</v>
      </c>
      <c r="P26" s="186">
        <v>28</v>
      </c>
      <c r="Q26" s="3">
        <v>-20</v>
      </c>
      <c r="R26" s="186">
        <v>36</v>
      </c>
    </row>
    <row r="27" spans="3:18" ht="12.75">
      <c r="C27" s="64"/>
      <c r="D27" s="64"/>
      <c r="I27" s="42" t="s">
        <v>122</v>
      </c>
      <c r="J27" s="42">
        <v>1</v>
      </c>
      <c r="K27" s="42">
        <v>1</v>
      </c>
      <c r="L27" s="42"/>
      <c r="M27" s="211"/>
      <c r="N27" s="42">
        <v>1</v>
      </c>
      <c r="O27" s="211">
        <v>8</v>
      </c>
      <c r="P27" s="3">
        <v>28</v>
      </c>
      <c r="Q27" s="42">
        <v>-20</v>
      </c>
      <c r="R27" s="45">
        <v>36</v>
      </c>
    </row>
    <row r="28" spans="2:18" ht="12.75">
      <c r="B28" s="7" t="s">
        <v>9</v>
      </c>
      <c r="C28" s="62">
        <v>43261</v>
      </c>
      <c r="D28" s="63" t="s">
        <v>24</v>
      </c>
      <c r="E28" s="499" t="s">
        <v>213</v>
      </c>
      <c r="F28" s="500"/>
      <c r="G28" s="365" t="s">
        <v>210</v>
      </c>
      <c r="I28" s="42" t="s">
        <v>147</v>
      </c>
      <c r="J28" s="42">
        <v>1</v>
      </c>
      <c r="K28" s="42">
        <v>1</v>
      </c>
      <c r="L28" s="42"/>
      <c r="M28" s="211"/>
      <c r="N28" s="42">
        <v>1</v>
      </c>
      <c r="O28" s="211">
        <v>6</v>
      </c>
      <c r="P28" s="3">
        <v>30</v>
      </c>
      <c r="Q28" s="211">
        <v>-24</v>
      </c>
      <c r="R28" s="3">
        <v>36</v>
      </c>
    </row>
    <row r="29" spans="3:4" ht="12.75">
      <c r="C29" s="64"/>
      <c r="D29" s="64"/>
    </row>
    <row r="30" spans="2:7" ht="12.75">
      <c r="B30" s="5" t="s">
        <v>2</v>
      </c>
      <c r="C30" s="65" t="s">
        <v>3</v>
      </c>
      <c r="D30" s="65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MONT-P-CHAMBORD 1</v>
      </c>
      <c r="C31" s="66"/>
      <c r="D31" s="66"/>
      <c r="E31" s="6" t="str">
        <f>I12</f>
        <v>VOUZON 1</v>
      </c>
      <c r="F31" s="66"/>
      <c r="G31" s="66"/>
    </row>
    <row r="32" spans="2:7" ht="12.75">
      <c r="B32" s="5" t="str">
        <f>I11</f>
        <v>COUR-CHEVERNY 1</v>
      </c>
      <c r="C32" s="65"/>
      <c r="D32" s="65"/>
      <c r="E32" s="5" t="str">
        <f>I9</f>
        <v>VILLEBAROU 1</v>
      </c>
      <c r="F32" s="65"/>
      <c r="G32" s="65"/>
    </row>
    <row r="33" spans="2:7" ht="12.75">
      <c r="B33" s="6" t="str">
        <f>I13</f>
        <v>SAVIGNY-S-BRAYE 1</v>
      </c>
      <c r="C33" s="66"/>
      <c r="D33" s="66"/>
      <c r="E33" s="6" t="str">
        <f>I10</f>
        <v>ROMORANTIN 1</v>
      </c>
      <c r="F33" s="66"/>
      <c r="G33" s="66"/>
    </row>
    <row r="34" spans="2:7" ht="12.75">
      <c r="B34" s="5" t="str">
        <f>+I15</f>
        <v>LA CHAUSSEE ST V 2</v>
      </c>
      <c r="C34" s="65"/>
      <c r="D34" s="65"/>
      <c r="E34" s="5" t="str">
        <f>I14</f>
        <v>VENDOME 1</v>
      </c>
      <c r="F34" s="65"/>
      <c r="G34" s="65"/>
    </row>
    <row r="35" spans="3:4" ht="12.75">
      <c r="C35" s="64"/>
      <c r="D35" s="64"/>
    </row>
    <row r="36" spans="2:7" ht="12.75">
      <c r="B36" s="7" t="s">
        <v>8</v>
      </c>
      <c r="C36" s="62">
        <v>43261</v>
      </c>
      <c r="D36" s="63" t="s">
        <v>1</v>
      </c>
      <c r="E36" s="499" t="s">
        <v>214</v>
      </c>
      <c r="F36" s="500"/>
      <c r="G36" s="365" t="s">
        <v>210</v>
      </c>
    </row>
    <row r="37" spans="3:4" ht="12.75">
      <c r="C37" s="64"/>
      <c r="D37" s="64"/>
    </row>
    <row r="38" spans="2:7" ht="12.75">
      <c r="B38" s="5" t="s">
        <v>2</v>
      </c>
      <c r="C38" s="65" t="s">
        <v>3</v>
      </c>
      <c r="D38" s="65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ROMORANTIN 1</v>
      </c>
      <c r="C39" s="66"/>
      <c r="D39" s="66"/>
      <c r="E39" s="6" t="str">
        <f>I9</f>
        <v>VILLEBAROU 1</v>
      </c>
      <c r="F39" s="66"/>
      <c r="G39" s="66"/>
    </row>
    <row r="40" spans="2:7" ht="12.75">
      <c r="B40" s="5" t="str">
        <f>I11</f>
        <v>COUR-CHEVERNY 1</v>
      </c>
      <c r="C40" s="65"/>
      <c r="D40" s="65"/>
      <c r="E40" s="5" t="str">
        <f>I8</f>
        <v>MONT-P-CHAMBORD 1</v>
      </c>
      <c r="F40" s="65"/>
      <c r="G40" s="65"/>
    </row>
    <row r="41" spans="2:7" ht="12.75">
      <c r="B41" s="6" t="str">
        <f>I12</f>
        <v>VOUZON 1</v>
      </c>
      <c r="C41" s="66"/>
      <c r="D41" s="66"/>
      <c r="E41" s="6" t="str">
        <f>I14</f>
        <v>VENDOME 1</v>
      </c>
      <c r="F41" s="66"/>
      <c r="G41" s="66"/>
    </row>
    <row r="42" spans="2:7" ht="12.75">
      <c r="B42" s="5" t="str">
        <f>+I15</f>
        <v>LA CHAUSSEE ST V 2</v>
      </c>
      <c r="C42" s="65"/>
      <c r="D42" s="65"/>
      <c r="E42" s="5" t="str">
        <f>I13</f>
        <v>SAVIGNY-S-BRAYE 1</v>
      </c>
      <c r="F42" s="65"/>
      <c r="G42" s="65"/>
    </row>
    <row r="43" spans="3:7" ht="12.75">
      <c r="C43" s="64"/>
      <c r="D43" s="64"/>
      <c r="F43" s="507"/>
      <c r="G43" s="508"/>
    </row>
    <row r="44" spans="2:8" ht="12.75">
      <c r="B44" s="7" t="s">
        <v>7</v>
      </c>
      <c r="C44" s="62">
        <v>43359</v>
      </c>
      <c r="D44" s="63" t="s">
        <v>24</v>
      </c>
      <c r="E44" s="501" t="s">
        <v>215</v>
      </c>
      <c r="F44" s="502"/>
      <c r="G44" s="199" t="s">
        <v>216</v>
      </c>
      <c r="H44" s="1"/>
    </row>
    <row r="45" spans="3:6" ht="12.75">
      <c r="C45" s="64"/>
      <c r="D45" s="64"/>
      <c r="E45" s="47"/>
      <c r="F45" s="47"/>
    </row>
    <row r="46" spans="2:7" ht="12.75">
      <c r="B46" s="5" t="s">
        <v>2</v>
      </c>
      <c r="C46" s="65" t="s">
        <v>3</v>
      </c>
      <c r="D46" s="65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MONT-P-CHAMBORD 1</v>
      </c>
      <c r="C47" s="66"/>
      <c r="D47" s="66"/>
      <c r="E47" s="6" t="str">
        <f>I13</f>
        <v>SAVIGNY-S-BRAYE 1</v>
      </c>
      <c r="F47" s="66"/>
      <c r="G47" s="66"/>
    </row>
    <row r="48" spans="2:7" ht="12.75">
      <c r="B48" s="5" t="str">
        <f>I9</f>
        <v>VILLEBAROU 1</v>
      </c>
      <c r="C48" s="65"/>
      <c r="D48" s="65"/>
      <c r="E48" s="5" t="str">
        <f>I14</f>
        <v>VENDOME 1</v>
      </c>
      <c r="F48" s="65"/>
      <c r="G48" s="65"/>
    </row>
    <row r="49" spans="2:7" ht="12.75">
      <c r="B49" s="6" t="str">
        <f>I12</f>
        <v>VOUZON 1</v>
      </c>
      <c r="C49" s="66"/>
      <c r="D49" s="66"/>
      <c r="E49" s="6" t="str">
        <f>I10</f>
        <v>ROMORANTIN 1</v>
      </c>
      <c r="F49" s="66"/>
      <c r="G49" s="66"/>
    </row>
    <row r="50" spans="2:15" ht="12.75">
      <c r="B50" s="5" t="str">
        <f>+I15</f>
        <v>LA CHAUSSEE ST V 2</v>
      </c>
      <c r="C50" s="65"/>
      <c r="D50" s="65"/>
      <c r="E50" s="5" t="str">
        <f>I11</f>
        <v>COUR-CHEVERNY 1</v>
      </c>
      <c r="F50" s="65"/>
      <c r="G50" s="65"/>
      <c r="O50" s="198"/>
    </row>
    <row r="51" spans="3:15" ht="12.75">
      <c r="C51" s="64"/>
      <c r="D51" s="64"/>
      <c r="O51" s="198"/>
    </row>
    <row r="52" spans="2:15" ht="12.75">
      <c r="B52" s="7" t="s">
        <v>6</v>
      </c>
      <c r="C52" s="62">
        <v>43359</v>
      </c>
      <c r="D52" s="63" t="s">
        <v>1</v>
      </c>
      <c r="E52" s="499" t="s">
        <v>217</v>
      </c>
      <c r="F52" s="500"/>
      <c r="G52" s="122" t="s">
        <v>218</v>
      </c>
      <c r="O52" s="198"/>
    </row>
    <row r="53" spans="3:4" ht="12.75">
      <c r="C53" s="64"/>
      <c r="D53" s="64"/>
    </row>
    <row r="54" spans="2:7" ht="12.75">
      <c r="B54" s="5" t="s">
        <v>2</v>
      </c>
      <c r="C54" s="65" t="s">
        <v>3</v>
      </c>
      <c r="D54" s="65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VILLEBAROU 1</v>
      </c>
      <c r="C55" s="66"/>
      <c r="D55" s="66"/>
      <c r="E55" s="6" t="str">
        <f>I12</f>
        <v>VOUZON 1</v>
      </c>
      <c r="F55" s="66"/>
      <c r="G55" s="66"/>
    </row>
    <row r="56" spans="2:7" ht="12.75">
      <c r="B56" s="5" t="str">
        <f>I10</f>
        <v>ROMORANTIN 1</v>
      </c>
      <c r="C56" s="65"/>
      <c r="D56" s="65"/>
      <c r="E56" s="5" t="str">
        <f>I14</f>
        <v>VENDOME 1</v>
      </c>
      <c r="F56" s="65"/>
      <c r="G56" s="65"/>
    </row>
    <row r="57" spans="2:7" ht="12.75">
      <c r="B57" s="6" t="str">
        <f>I11</f>
        <v>COUR-CHEVERNY 1</v>
      </c>
      <c r="C57" s="66"/>
      <c r="D57" s="66"/>
      <c r="E57" s="6" t="str">
        <f>I13</f>
        <v>SAVIGNY-S-BRAYE 1</v>
      </c>
      <c r="F57" s="66"/>
      <c r="G57" s="66"/>
    </row>
    <row r="58" spans="2:7" ht="12.75">
      <c r="B58" s="5" t="str">
        <f>+I15</f>
        <v>LA CHAUSSEE ST V 2</v>
      </c>
      <c r="C58" s="65"/>
      <c r="D58" s="65"/>
      <c r="E58" s="5" t="str">
        <f>I8</f>
        <v>MONT-P-CHAMBORD 1</v>
      </c>
      <c r="F58" s="65"/>
      <c r="G58" s="65"/>
    </row>
    <row r="59" spans="3:4" ht="12.75">
      <c r="C59" s="64"/>
      <c r="D59" s="64"/>
    </row>
  </sheetData>
  <sheetProtection/>
  <mergeCells count="10">
    <mergeCell ref="E52:F52"/>
    <mergeCell ref="E44:F44"/>
    <mergeCell ref="B2:G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1">
      <selection activeCell="I20" sqref="I20:R29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10.28125" style="0" customWidth="1"/>
    <col min="4" max="4" width="9.421875" style="0" customWidth="1"/>
    <col min="5" max="5" width="22.57421875" style="0" customWidth="1"/>
    <col min="6" max="6" width="13.140625" style="0" customWidth="1"/>
    <col min="7" max="7" width="7.2812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76" t="s">
        <v>84</v>
      </c>
      <c r="C2" s="409"/>
      <c r="D2" s="409"/>
      <c r="E2" s="409"/>
      <c r="F2" s="409"/>
      <c r="G2" s="410"/>
      <c r="I2" s="1"/>
    </row>
    <row r="3" spans="2:20" ht="12.75">
      <c r="B3" s="303" t="s">
        <v>123</v>
      </c>
      <c r="C3" s="62">
        <v>43209</v>
      </c>
      <c r="D3" s="63" t="s">
        <v>1</v>
      </c>
      <c r="E3" s="360" t="s">
        <v>230</v>
      </c>
      <c r="F3" s="205"/>
      <c r="G3" s="103"/>
      <c r="I3" s="1"/>
      <c r="T3" s="13"/>
    </row>
    <row r="4" spans="9:21" ht="12.75">
      <c r="I4" s="411" t="s">
        <v>68</v>
      </c>
      <c r="J4" s="411"/>
      <c r="K4" s="34" t="s">
        <v>25</v>
      </c>
      <c r="L4" s="35" t="s">
        <v>26</v>
      </c>
      <c r="M4" s="34" t="s">
        <v>27</v>
      </c>
      <c r="N4" s="35" t="s">
        <v>28</v>
      </c>
      <c r="O4" s="34" t="s">
        <v>29</v>
      </c>
      <c r="P4" s="34" t="s">
        <v>30</v>
      </c>
      <c r="Q4" s="34" t="s">
        <v>31</v>
      </c>
      <c r="R4" s="130" t="s">
        <v>52</v>
      </c>
      <c r="S4" s="132" t="s">
        <v>51</v>
      </c>
      <c r="T4" s="34" t="s">
        <v>28</v>
      </c>
      <c r="U4" s="14"/>
    </row>
    <row r="5" spans="1:20" ht="12.75">
      <c r="A5" s="32"/>
      <c r="B5" s="5" t="s">
        <v>2</v>
      </c>
      <c r="C5" s="65" t="s">
        <v>3</v>
      </c>
      <c r="D5" s="65" t="s">
        <v>4</v>
      </c>
      <c r="E5" s="5" t="s">
        <v>2</v>
      </c>
      <c r="F5" s="5" t="s">
        <v>3</v>
      </c>
      <c r="G5" s="5" t="s">
        <v>4</v>
      </c>
      <c r="I5" s="3" t="s">
        <v>12</v>
      </c>
      <c r="J5" s="2" t="s">
        <v>4</v>
      </c>
      <c r="K5" s="21"/>
      <c r="L5" s="16"/>
      <c r="M5" s="17"/>
      <c r="N5" s="17"/>
      <c r="O5" s="17"/>
      <c r="P5" s="17"/>
      <c r="Q5" s="18"/>
      <c r="R5" s="2"/>
      <c r="S5" s="2"/>
      <c r="T5" s="126"/>
    </row>
    <row r="6" spans="2:20" ht="12.75">
      <c r="B6" s="77" t="s">
        <v>177</v>
      </c>
      <c r="C6" s="97">
        <v>26</v>
      </c>
      <c r="D6" s="66">
        <v>3</v>
      </c>
      <c r="E6" s="184" t="s">
        <v>163</v>
      </c>
      <c r="F6" s="66">
        <v>10</v>
      </c>
      <c r="G6" s="66">
        <v>1</v>
      </c>
      <c r="I6" s="184" t="s">
        <v>163</v>
      </c>
      <c r="J6" s="3">
        <f>G6+D15+G25+D34+G43+D52+G61</f>
        <v>3</v>
      </c>
      <c r="K6" s="61">
        <v>3</v>
      </c>
      <c r="L6" s="67"/>
      <c r="M6" s="61"/>
      <c r="N6" s="68">
        <v>3</v>
      </c>
      <c r="O6" s="418">
        <f>F6+C15+F25+C34+F43+C52+F61</f>
        <v>32</v>
      </c>
      <c r="P6" s="3">
        <f>C6+F15+C25+F34+C43+F52+C61</f>
        <v>76</v>
      </c>
      <c r="Q6" s="459">
        <f aca="true" t="shared" si="0" ref="Q6:Q13">O6-P6</f>
        <v>-44</v>
      </c>
      <c r="R6" s="418">
        <f aca="true" t="shared" si="1" ref="R6:R13">O6+P6</f>
        <v>108</v>
      </c>
      <c r="S6" s="2"/>
      <c r="T6" s="2"/>
    </row>
    <row r="7" spans="2:20" ht="12.75">
      <c r="B7" s="77" t="s">
        <v>46</v>
      </c>
      <c r="C7" s="65">
        <v>18</v>
      </c>
      <c r="D7" s="65">
        <v>2</v>
      </c>
      <c r="E7" s="77" t="s">
        <v>119</v>
      </c>
      <c r="F7" s="65">
        <v>18</v>
      </c>
      <c r="G7" s="65">
        <v>2</v>
      </c>
      <c r="I7" s="77" t="s">
        <v>177</v>
      </c>
      <c r="J7" s="3">
        <f>D6+G16+G26+D35+G44+D53+G62</f>
        <v>7</v>
      </c>
      <c r="K7" s="69">
        <v>3</v>
      </c>
      <c r="L7" s="67">
        <v>2</v>
      </c>
      <c r="M7" s="61"/>
      <c r="N7" s="61">
        <v>1</v>
      </c>
      <c r="O7" s="3">
        <f>C6+F16+F26+C35+F44+C53+F62</f>
        <v>54</v>
      </c>
      <c r="P7" s="3">
        <f>F6+C16+C26+F35+C44+F53+C62</f>
        <v>54</v>
      </c>
      <c r="Q7" s="42">
        <f t="shared" si="0"/>
        <v>0</v>
      </c>
      <c r="R7" s="3">
        <f t="shared" si="1"/>
        <v>108</v>
      </c>
      <c r="S7" s="2"/>
      <c r="T7" s="2"/>
    </row>
    <row r="8" spans="2:20" ht="12.75">
      <c r="B8" s="77" t="s">
        <v>70</v>
      </c>
      <c r="C8" s="66">
        <v>16</v>
      </c>
      <c r="D8" s="66">
        <v>1</v>
      </c>
      <c r="E8" s="77" t="s">
        <v>39</v>
      </c>
      <c r="F8" s="66">
        <v>20</v>
      </c>
      <c r="G8" s="66">
        <v>3</v>
      </c>
      <c r="I8" s="77" t="s">
        <v>46</v>
      </c>
      <c r="J8" s="3">
        <f>D7+G15+D26+D36+G45+D54+G63</f>
        <v>8</v>
      </c>
      <c r="K8" s="61">
        <v>3</v>
      </c>
      <c r="L8" s="67">
        <v>2</v>
      </c>
      <c r="M8" s="70">
        <v>1</v>
      </c>
      <c r="N8" s="61"/>
      <c r="O8" s="3">
        <f>C7+F15+C26+C36+F45+C54+F63</f>
        <v>82</v>
      </c>
      <c r="P8" s="3">
        <f>F7+C15+F26+F36+C45+F54+C63</f>
        <v>26</v>
      </c>
      <c r="Q8" s="42">
        <f t="shared" si="0"/>
        <v>56</v>
      </c>
      <c r="R8" s="3">
        <f t="shared" si="1"/>
        <v>108</v>
      </c>
      <c r="S8" s="2"/>
      <c r="T8" s="2"/>
    </row>
    <row r="9" spans="1:20" ht="12.75">
      <c r="A9" s="19"/>
      <c r="B9" s="77" t="s">
        <v>89</v>
      </c>
      <c r="C9" s="115">
        <v>16</v>
      </c>
      <c r="D9" s="265">
        <v>1</v>
      </c>
      <c r="E9" s="77" t="s">
        <v>72</v>
      </c>
      <c r="F9" s="265">
        <v>20</v>
      </c>
      <c r="G9" s="115">
        <v>3</v>
      </c>
      <c r="I9" s="77" t="s">
        <v>70</v>
      </c>
      <c r="J9" s="3">
        <f>D8+G17+D25+G35+D45+G55+C64</f>
        <v>7</v>
      </c>
      <c r="K9" s="61">
        <v>3</v>
      </c>
      <c r="L9" s="67">
        <v>2</v>
      </c>
      <c r="M9" s="68"/>
      <c r="N9" s="61">
        <v>1</v>
      </c>
      <c r="O9" s="3">
        <f>C8+F17+C25+F35+C45+F55+C64</f>
        <v>70</v>
      </c>
      <c r="P9" s="3">
        <f>F8+C17+F25+C35+F45+C55+F64</f>
        <v>38</v>
      </c>
      <c r="Q9" s="42">
        <f t="shared" si="0"/>
        <v>32</v>
      </c>
      <c r="R9" s="3">
        <f t="shared" si="1"/>
        <v>108</v>
      </c>
      <c r="S9" s="2"/>
      <c r="T9" s="2"/>
    </row>
    <row r="10" spans="1:20" ht="12.75">
      <c r="A10" s="32"/>
      <c r="B10" s="97"/>
      <c r="C10" s="97"/>
      <c r="D10" s="279"/>
      <c r="E10" s="97"/>
      <c r="F10" s="279"/>
      <c r="G10" s="279"/>
      <c r="H10" s="20"/>
      <c r="I10" s="77" t="s">
        <v>89</v>
      </c>
      <c r="J10" s="3">
        <f>D9+G18+D27+G34+D44+G54+G64</f>
        <v>5</v>
      </c>
      <c r="K10" s="61">
        <v>3</v>
      </c>
      <c r="L10" s="67">
        <v>1</v>
      </c>
      <c r="M10" s="61"/>
      <c r="N10" s="61">
        <v>2</v>
      </c>
      <c r="O10" s="3">
        <f>C9+F18+C27+F34+C44+F54+F64</f>
        <v>48</v>
      </c>
      <c r="P10" s="3">
        <f>F9+C18+F27+C34+F44+C54+C64</f>
        <v>60</v>
      </c>
      <c r="Q10" s="42">
        <f t="shared" si="0"/>
        <v>-12</v>
      </c>
      <c r="R10" s="3">
        <f t="shared" si="1"/>
        <v>108</v>
      </c>
      <c r="S10" s="2"/>
      <c r="T10" s="2"/>
    </row>
    <row r="11" spans="2:20" ht="12.75">
      <c r="B11" s="4"/>
      <c r="C11" s="64"/>
      <c r="D11" s="64"/>
      <c r="E11" s="47"/>
      <c r="F11" s="4"/>
      <c r="G11" s="47"/>
      <c r="H11" s="297"/>
      <c r="I11" s="77" t="s">
        <v>39</v>
      </c>
      <c r="J11" s="3">
        <f>G8+D18+G28+D37+D43+G53+D63</f>
        <v>9</v>
      </c>
      <c r="K11" s="61">
        <v>3</v>
      </c>
      <c r="L11" s="61">
        <v>3</v>
      </c>
      <c r="M11" s="61"/>
      <c r="N11" s="61"/>
      <c r="O11" s="3">
        <f>F8+C18+F28+C37+C43+F53+C63</f>
        <v>74</v>
      </c>
      <c r="P11" s="3">
        <f>C8+F18+C28+F37+F43+C53+F63</f>
        <v>34</v>
      </c>
      <c r="Q11" s="42">
        <f t="shared" si="0"/>
        <v>40</v>
      </c>
      <c r="R11" s="3">
        <f t="shared" si="1"/>
        <v>108</v>
      </c>
      <c r="S11" s="2"/>
      <c r="T11" s="2"/>
    </row>
    <row r="12" spans="2:20" ht="12.75">
      <c r="B12" s="303" t="s">
        <v>124</v>
      </c>
      <c r="C12" s="62">
        <v>43244</v>
      </c>
      <c r="D12" s="63" t="s">
        <v>110</v>
      </c>
      <c r="E12" s="489" t="s">
        <v>231</v>
      </c>
      <c r="F12" s="502"/>
      <c r="G12" s="102"/>
      <c r="H12" s="297"/>
      <c r="I12" s="77" t="s">
        <v>119</v>
      </c>
      <c r="J12" s="3">
        <f>G7+D17+G27+G37+D46+G52+D62</f>
        <v>4</v>
      </c>
      <c r="K12" s="61">
        <v>3</v>
      </c>
      <c r="L12" s="71"/>
      <c r="M12" s="61">
        <v>1</v>
      </c>
      <c r="N12" s="68">
        <v>2</v>
      </c>
      <c r="O12" s="3">
        <f>F7+C17+F27+F37+C46+F52+C62</f>
        <v>36</v>
      </c>
      <c r="P12" s="3">
        <f>C7+F17+C27+C37+F46+C52+F62</f>
        <v>72</v>
      </c>
      <c r="Q12" s="42">
        <f t="shared" si="0"/>
        <v>-36</v>
      </c>
      <c r="R12" s="3">
        <f t="shared" si="1"/>
        <v>108</v>
      </c>
      <c r="S12" s="2"/>
      <c r="T12" s="2"/>
    </row>
    <row r="13" spans="2:20" ht="12.75">
      <c r="B13" s="4"/>
      <c r="C13" s="64"/>
      <c r="D13" s="64"/>
      <c r="E13" s="4"/>
      <c r="F13" s="4"/>
      <c r="G13" s="4"/>
      <c r="H13" s="297"/>
      <c r="I13" s="77" t="s">
        <v>72</v>
      </c>
      <c r="J13" s="3">
        <f>G9+D16+D28+G36+G46+D55+D61</f>
        <v>5</v>
      </c>
      <c r="K13" s="61">
        <v>3</v>
      </c>
      <c r="L13" s="67">
        <v>1</v>
      </c>
      <c r="M13" s="61"/>
      <c r="N13" s="67">
        <v>2</v>
      </c>
      <c r="O13" s="3">
        <f>F9+C16+C28+F36+F46+C55+C61</f>
        <v>36</v>
      </c>
      <c r="P13" s="3">
        <f>C9+F16+F28+C36+C46+F55+F61</f>
        <v>72</v>
      </c>
      <c r="Q13" s="42">
        <f t="shared" si="0"/>
        <v>-36</v>
      </c>
      <c r="R13" s="3">
        <f t="shared" si="1"/>
        <v>108</v>
      </c>
      <c r="S13" s="2"/>
      <c r="T13" s="2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H14" s="297"/>
      <c r="I14" s="77"/>
      <c r="J14" s="3"/>
      <c r="K14" s="61"/>
      <c r="L14" s="61"/>
      <c r="M14" s="61"/>
      <c r="N14" s="61"/>
      <c r="O14" s="3"/>
      <c r="P14" s="3"/>
      <c r="Q14" s="42"/>
      <c r="R14" s="3"/>
      <c r="S14" s="2"/>
      <c r="T14" s="2"/>
    </row>
    <row r="15" spans="2:20" ht="12.75">
      <c r="B15" s="184" t="s">
        <v>163</v>
      </c>
      <c r="C15" s="66">
        <v>6</v>
      </c>
      <c r="D15" s="66">
        <v>1</v>
      </c>
      <c r="E15" s="77" t="s">
        <v>46</v>
      </c>
      <c r="F15" s="66">
        <v>30</v>
      </c>
      <c r="G15" s="66">
        <v>3</v>
      </c>
      <c r="H15" s="297"/>
      <c r="I15" s="77"/>
      <c r="J15" s="3"/>
      <c r="K15" s="61"/>
      <c r="L15" s="61"/>
      <c r="M15" s="61"/>
      <c r="N15" s="61"/>
      <c r="O15" s="41"/>
      <c r="P15" s="3"/>
      <c r="Q15" s="3"/>
      <c r="R15" s="41"/>
      <c r="S15" s="125"/>
      <c r="T15" s="125"/>
    </row>
    <row r="16" spans="2:21" ht="12.75">
      <c r="B16" s="77" t="s">
        <v>72</v>
      </c>
      <c r="C16" s="65">
        <v>10</v>
      </c>
      <c r="D16" s="65">
        <v>1</v>
      </c>
      <c r="E16" s="77" t="s">
        <v>177</v>
      </c>
      <c r="F16" s="65">
        <v>26</v>
      </c>
      <c r="G16" s="65">
        <v>3</v>
      </c>
      <c r="H16" s="14"/>
      <c r="I16" s="278"/>
      <c r="J16" s="16"/>
      <c r="K16" s="75"/>
      <c r="L16" s="32"/>
      <c r="M16" s="32"/>
      <c r="N16" s="32"/>
      <c r="O16" s="16"/>
      <c r="P16" s="16"/>
      <c r="Q16" s="32"/>
      <c r="R16" s="16"/>
      <c r="S16" s="16"/>
      <c r="T16" s="16"/>
      <c r="U16" s="32"/>
    </row>
    <row r="17" spans="2:9" ht="12.75">
      <c r="B17" s="77" t="s">
        <v>119</v>
      </c>
      <c r="C17" s="66">
        <v>2</v>
      </c>
      <c r="D17" s="66">
        <v>1</v>
      </c>
      <c r="E17" s="77" t="s">
        <v>70</v>
      </c>
      <c r="F17" s="66">
        <v>34</v>
      </c>
      <c r="G17" s="66">
        <v>3</v>
      </c>
      <c r="I17" s="1"/>
    </row>
    <row r="18" spans="2:18" ht="12.75">
      <c r="B18" s="77" t="s">
        <v>39</v>
      </c>
      <c r="C18" s="65">
        <v>24</v>
      </c>
      <c r="D18" s="65">
        <v>3</v>
      </c>
      <c r="E18" s="77" t="s">
        <v>89</v>
      </c>
      <c r="F18" s="65">
        <v>12</v>
      </c>
      <c r="G18" s="65">
        <v>1</v>
      </c>
      <c r="I18" s="214" t="s">
        <v>58</v>
      </c>
      <c r="J18" s="131" t="s">
        <v>4</v>
      </c>
      <c r="K18" s="131" t="s">
        <v>25</v>
      </c>
      <c r="L18" s="131" t="s">
        <v>26</v>
      </c>
      <c r="M18" s="131" t="s">
        <v>27</v>
      </c>
      <c r="N18" s="131" t="s">
        <v>28</v>
      </c>
      <c r="O18" s="131" t="s">
        <v>29</v>
      </c>
      <c r="P18" s="131" t="s">
        <v>57</v>
      </c>
      <c r="Q18" s="131" t="s">
        <v>31</v>
      </c>
      <c r="R18" s="215" t="s">
        <v>52</v>
      </c>
    </row>
    <row r="19" spans="2:18" ht="12.75">
      <c r="B19" s="77"/>
      <c r="C19" s="385"/>
      <c r="D19" s="95"/>
      <c r="E19" s="77"/>
      <c r="F19" s="65"/>
      <c r="G19" s="104"/>
      <c r="H19" s="20"/>
      <c r="I19" s="246" t="s">
        <v>12</v>
      </c>
      <c r="J19" s="245" t="s">
        <v>4</v>
      </c>
      <c r="K19" s="245"/>
      <c r="L19" s="245"/>
      <c r="M19" s="245"/>
      <c r="N19" s="245"/>
      <c r="O19" s="245"/>
      <c r="P19" s="245"/>
      <c r="Q19" s="245"/>
      <c r="R19" s="386"/>
    </row>
    <row r="20" spans="1:18" ht="12.75">
      <c r="A20" s="32"/>
      <c r="B20" s="285"/>
      <c r="C20" s="285"/>
      <c r="D20" s="285"/>
      <c r="E20" s="285"/>
      <c r="F20" s="285"/>
      <c r="G20" s="285"/>
      <c r="H20" s="19"/>
      <c r="I20" s="2" t="s">
        <v>39</v>
      </c>
      <c r="J20" s="3">
        <v>9</v>
      </c>
      <c r="K20" s="3">
        <v>3</v>
      </c>
      <c r="L20" s="3">
        <v>3</v>
      </c>
      <c r="M20" s="3"/>
      <c r="N20" s="3"/>
      <c r="O20" s="3">
        <v>74</v>
      </c>
      <c r="P20" s="3">
        <v>34</v>
      </c>
      <c r="Q20" s="3">
        <v>40</v>
      </c>
      <c r="R20" s="212">
        <v>108</v>
      </c>
    </row>
    <row r="21" spans="2:18" ht="12.75">
      <c r="B21" s="266"/>
      <c r="C21" s="209"/>
      <c r="D21" s="209"/>
      <c r="E21" s="296"/>
      <c r="F21" s="266"/>
      <c r="G21" s="266"/>
      <c r="H21" s="19"/>
      <c r="I21" s="20" t="s">
        <v>46</v>
      </c>
      <c r="J21" s="43">
        <v>8</v>
      </c>
      <c r="K21" s="43">
        <v>3</v>
      </c>
      <c r="L21" s="43">
        <v>2</v>
      </c>
      <c r="M21" s="43">
        <v>1</v>
      </c>
      <c r="N21" s="43"/>
      <c r="O21" s="43">
        <v>82</v>
      </c>
      <c r="P21" s="43">
        <v>26</v>
      </c>
      <c r="Q21" s="43">
        <v>56</v>
      </c>
      <c r="R21" s="212">
        <v>108</v>
      </c>
    </row>
    <row r="22" spans="2:18" ht="12.75">
      <c r="B22" s="7" t="s">
        <v>125</v>
      </c>
      <c r="C22" s="62">
        <v>43244</v>
      </c>
      <c r="D22" s="63" t="s">
        <v>1</v>
      </c>
      <c r="E22" s="377" t="s">
        <v>232</v>
      </c>
      <c r="F22" s="378"/>
      <c r="G22" s="122"/>
      <c r="H22" s="19"/>
      <c r="I22" s="227" t="s">
        <v>70</v>
      </c>
      <c r="J22" s="3">
        <v>7</v>
      </c>
      <c r="K22" s="3">
        <v>3</v>
      </c>
      <c r="L22" s="3">
        <v>2</v>
      </c>
      <c r="M22" s="3"/>
      <c r="N22" s="3">
        <v>1</v>
      </c>
      <c r="O22" s="3">
        <v>70</v>
      </c>
      <c r="P22" s="3">
        <v>38</v>
      </c>
      <c r="Q22" s="3">
        <v>32</v>
      </c>
      <c r="R22" s="3">
        <v>108</v>
      </c>
    </row>
    <row r="23" spans="2:18" ht="12.75">
      <c r="B23" s="4"/>
      <c r="C23" s="64"/>
      <c r="D23" s="64"/>
      <c r="E23" s="4"/>
      <c r="F23" s="4"/>
      <c r="G23" s="4"/>
      <c r="H23" s="19"/>
      <c r="I23" s="2" t="s">
        <v>177</v>
      </c>
      <c r="J23" s="3">
        <v>7</v>
      </c>
      <c r="K23" s="3">
        <v>3</v>
      </c>
      <c r="L23" s="3">
        <v>2</v>
      </c>
      <c r="M23" s="3"/>
      <c r="N23" s="3">
        <v>1</v>
      </c>
      <c r="O23" s="3">
        <v>54</v>
      </c>
      <c r="P23" s="3">
        <v>54</v>
      </c>
      <c r="Q23" s="3">
        <v>0</v>
      </c>
      <c r="R23" s="186">
        <v>108</v>
      </c>
    </row>
    <row r="24" spans="2:18" ht="12.75">
      <c r="B24" s="5" t="s">
        <v>2</v>
      </c>
      <c r="C24" s="65" t="s">
        <v>3</v>
      </c>
      <c r="D24" s="65" t="s">
        <v>4</v>
      </c>
      <c r="E24" s="5" t="s">
        <v>2</v>
      </c>
      <c r="F24" s="5" t="s">
        <v>3</v>
      </c>
      <c r="G24" s="5" t="s">
        <v>4</v>
      </c>
      <c r="H24" s="19"/>
      <c r="I24" s="2" t="s">
        <v>89</v>
      </c>
      <c r="J24" s="3">
        <v>5</v>
      </c>
      <c r="K24" s="3">
        <v>3</v>
      </c>
      <c r="L24" s="3">
        <v>1</v>
      </c>
      <c r="M24" s="3"/>
      <c r="N24" s="3">
        <v>2</v>
      </c>
      <c r="O24" s="3">
        <v>48</v>
      </c>
      <c r="P24" s="3">
        <v>60</v>
      </c>
      <c r="Q24" s="3">
        <v>-12</v>
      </c>
      <c r="R24" s="186">
        <v>108</v>
      </c>
    </row>
    <row r="25" spans="2:18" ht="12.75">
      <c r="B25" s="77" t="s">
        <v>70</v>
      </c>
      <c r="C25" s="66">
        <v>20</v>
      </c>
      <c r="D25" s="66">
        <v>3</v>
      </c>
      <c r="E25" s="184" t="s">
        <v>163</v>
      </c>
      <c r="F25" s="66">
        <v>16</v>
      </c>
      <c r="G25" s="66">
        <v>1</v>
      </c>
      <c r="H25" s="19"/>
      <c r="I25" s="2" t="s">
        <v>72</v>
      </c>
      <c r="J25" s="3">
        <v>5</v>
      </c>
      <c r="K25" s="3">
        <v>3</v>
      </c>
      <c r="L25" s="3">
        <v>1</v>
      </c>
      <c r="M25" s="3"/>
      <c r="N25" s="3">
        <v>2</v>
      </c>
      <c r="O25" s="3">
        <v>36</v>
      </c>
      <c r="P25" s="3">
        <v>72</v>
      </c>
      <c r="Q25" s="3">
        <v>-36</v>
      </c>
      <c r="R25" s="186">
        <v>108</v>
      </c>
    </row>
    <row r="26" spans="2:18" ht="12.75">
      <c r="B26" s="77" t="s">
        <v>46</v>
      </c>
      <c r="C26" s="65">
        <v>34</v>
      </c>
      <c r="D26" s="65">
        <v>3</v>
      </c>
      <c r="E26" s="77" t="s">
        <v>177</v>
      </c>
      <c r="F26" s="65">
        <v>2</v>
      </c>
      <c r="G26" s="65">
        <v>1</v>
      </c>
      <c r="H26" s="19"/>
      <c r="I26" s="126" t="s">
        <v>119</v>
      </c>
      <c r="J26" s="42">
        <v>4</v>
      </c>
      <c r="K26" s="42">
        <v>3</v>
      </c>
      <c r="L26" s="42"/>
      <c r="M26" s="42">
        <v>1</v>
      </c>
      <c r="N26" s="42">
        <v>2</v>
      </c>
      <c r="O26" s="42">
        <v>36</v>
      </c>
      <c r="P26" s="42">
        <v>72</v>
      </c>
      <c r="Q26" s="42">
        <v>-36</v>
      </c>
      <c r="R26" s="45">
        <v>108</v>
      </c>
    </row>
    <row r="27" spans="2:18" ht="12.75">
      <c r="B27" s="77" t="s">
        <v>89</v>
      </c>
      <c r="C27" s="66">
        <v>20</v>
      </c>
      <c r="D27" s="66">
        <v>3</v>
      </c>
      <c r="E27" s="77" t="s">
        <v>119</v>
      </c>
      <c r="F27" s="66">
        <v>16</v>
      </c>
      <c r="G27" s="66">
        <v>1</v>
      </c>
      <c r="H27" s="19"/>
      <c r="I27" s="126" t="s">
        <v>163</v>
      </c>
      <c r="J27" s="42">
        <v>3</v>
      </c>
      <c r="K27" s="42">
        <v>3</v>
      </c>
      <c r="L27" s="42"/>
      <c r="M27" s="42"/>
      <c r="N27" s="42">
        <v>3</v>
      </c>
      <c r="O27" s="42">
        <v>32</v>
      </c>
      <c r="P27" s="42">
        <v>76</v>
      </c>
      <c r="Q27" s="42">
        <v>-44</v>
      </c>
      <c r="R27" s="45">
        <v>108</v>
      </c>
    </row>
    <row r="28" spans="2:18" ht="12.75">
      <c r="B28" s="77" t="s">
        <v>72</v>
      </c>
      <c r="C28" s="65">
        <v>6</v>
      </c>
      <c r="D28" s="65">
        <v>1</v>
      </c>
      <c r="E28" s="77" t="s">
        <v>39</v>
      </c>
      <c r="F28" s="65">
        <v>30</v>
      </c>
      <c r="G28" s="65">
        <v>3</v>
      </c>
      <c r="H28" s="19"/>
      <c r="I28" s="126"/>
      <c r="J28" s="42"/>
      <c r="K28" s="42"/>
      <c r="L28" s="42"/>
      <c r="M28" s="42"/>
      <c r="N28" s="42"/>
      <c r="O28" s="42"/>
      <c r="P28" s="42"/>
      <c r="Q28" s="42"/>
      <c r="R28" s="42"/>
    </row>
    <row r="29" spans="2:18" ht="12.75">
      <c r="B29" s="97"/>
      <c r="C29" s="97"/>
      <c r="D29" s="97"/>
      <c r="E29" s="97"/>
      <c r="F29" s="283"/>
      <c r="G29" s="97"/>
      <c r="I29" s="420"/>
      <c r="J29" s="246"/>
      <c r="K29" s="246"/>
      <c r="L29" s="246"/>
      <c r="M29" s="421"/>
      <c r="N29" s="246"/>
      <c r="O29" s="246"/>
      <c r="P29" s="246"/>
      <c r="Q29" s="246"/>
      <c r="R29" s="422"/>
    </row>
    <row r="30" spans="1:18" ht="12.75">
      <c r="A30" s="32"/>
      <c r="B30" s="47"/>
      <c r="C30" s="91"/>
      <c r="D30" s="91"/>
      <c r="E30" s="266"/>
      <c r="F30" s="209"/>
      <c r="G30" s="91"/>
      <c r="H30" s="32"/>
      <c r="I30" s="32"/>
      <c r="J30" s="8"/>
      <c r="K30" s="8"/>
      <c r="L30" s="8"/>
      <c r="M30" s="8"/>
      <c r="N30" s="8"/>
      <c r="O30" s="8"/>
      <c r="P30" s="8"/>
      <c r="Q30" s="8"/>
      <c r="R30" s="8"/>
    </row>
    <row r="31" spans="2:14" ht="12.75">
      <c r="B31" s="303" t="s">
        <v>126</v>
      </c>
      <c r="C31" s="62">
        <v>43272</v>
      </c>
      <c r="D31" s="63" t="s">
        <v>110</v>
      </c>
      <c r="E31" s="206" t="s">
        <v>198</v>
      </c>
      <c r="F31" s="207" t="s">
        <v>222</v>
      </c>
      <c r="G31" s="102"/>
      <c r="H31" s="14"/>
      <c r="I31" s="32"/>
      <c r="J31" s="268"/>
      <c r="K31" s="269"/>
      <c r="L31" s="269"/>
      <c r="M31" s="32"/>
      <c r="N31" s="1"/>
    </row>
    <row r="32" spans="2:17" ht="12.75">
      <c r="B32" s="4"/>
      <c r="C32" s="64"/>
      <c r="D32" s="64"/>
      <c r="E32" s="4"/>
      <c r="F32" s="4"/>
      <c r="G32" s="4"/>
      <c r="I32" s="32"/>
      <c r="J32" s="8"/>
      <c r="K32" s="32"/>
      <c r="L32" s="13"/>
      <c r="M32" s="13"/>
      <c r="N32" s="13"/>
      <c r="P32" s="13"/>
      <c r="Q32" s="13"/>
    </row>
    <row r="33" spans="2:19" ht="12.75">
      <c r="B33" s="5" t="s">
        <v>2</v>
      </c>
      <c r="C33" s="65" t="s">
        <v>3</v>
      </c>
      <c r="D33" s="65" t="s">
        <v>4</v>
      </c>
      <c r="E33" s="5" t="s">
        <v>2</v>
      </c>
      <c r="F33" s="5" t="s">
        <v>3</v>
      </c>
      <c r="G33" s="5" t="s">
        <v>4</v>
      </c>
      <c r="I33" s="399" t="s">
        <v>158</v>
      </c>
      <c r="J33" s="400"/>
      <c r="K33" s="401"/>
      <c r="L33" s="402"/>
      <c r="M33" s="403"/>
      <c r="N33" s="403"/>
      <c r="O33" s="403"/>
      <c r="P33" s="403"/>
      <c r="Q33" s="403"/>
      <c r="R33" s="401"/>
      <c r="S33" s="14"/>
    </row>
    <row r="34" spans="2:18" ht="12.75">
      <c r="B34" s="184" t="s">
        <v>163</v>
      </c>
      <c r="C34" s="66"/>
      <c r="D34" s="66"/>
      <c r="E34" s="77" t="s">
        <v>89</v>
      </c>
      <c r="F34" s="66"/>
      <c r="G34" s="66"/>
      <c r="J34" s="185"/>
      <c r="K34" s="16"/>
      <c r="L34" s="16"/>
      <c r="R34" s="16"/>
    </row>
    <row r="35" spans="2:13" ht="12.75">
      <c r="B35" s="77" t="s">
        <v>177</v>
      </c>
      <c r="C35" s="65"/>
      <c r="D35" s="65"/>
      <c r="E35" s="77" t="s">
        <v>70</v>
      </c>
      <c r="F35" s="65"/>
      <c r="G35" s="65"/>
      <c r="J35" s="268"/>
      <c r="K35" s="269"/>
      <c r="L35" s="269"/>
      <c r="M35" s="32"/>
    </row>
    <row r="36" spans="2:12" ht="12.75">
      <c r="B36" s="77" t="s">
        <v>46</v>
      </c>
      <c r="C36" s="66"/>
      <c r="D36" s="66"/>
      <c r="E36" s="77" t="s">
        <v>72</v>
      </c>
      <c r="F36" s="66"/>
      <c r="G36" s="66"/>
      <c r="J36" s="8"/>
      <c r="K36" s="32"/>
      <c r="L36" s="32"/>
    </row>
    <row r="37" spans="2:9" ht="12.75">
      <c r="B37" s="77" t="s">
        <v>39</v>
      </c>
      <c r="C37" s="65"/>
      <c r="D37" s="65"/>
      <c r="E37" s="77" t="s">
        <v>119</v>
      </c>
      <c r="F37" s="65"/>
      <c r="G37" s="65"/>
      <c r="I37" s="8"/>
    </row>
    <row r="38" spans="2:9" ht="12.75">
      <c r="B38" s="97"/>
      <c r="C38" s="284"/>
      <c r="D38" s="97"/>
      <c r="E38" s="97"/>
      <c r="F38" s="284"/>
      <c r="G38" s="97"/>
      <c r="I38" s="8"/>
    </row>
    <row r="39" spans="1:9" ht="12.75">
      <c r="A39" s="32"/>
      <c r="B39" s="47"/>
      <c r="C39" s="91"/>
      <c r="D39" s="91"/>
      <c r="E39" s="47"/>
      <c r="F39" s="91"/>
      <c r="G39" s="91"/>
      <c r="H39" s="32"/>
      <c r="I39" s="8"/>
    </row>
    <row r="40" spans="2:12" ht="12.75">
      <c r="B40" s="303" t="s">
        <v>127</v>
      </c>
      <c r="C40" s="62">
        <v>43272</v>
      </c>
      <c r="D40" s="63" t="s">
        <v>1</v>
      </c>
      <c r="E40" s="489" t="s">
        <v>233</v>
      </c>
      <c r="F40" s="502"/>
      <c r="G40" s="102"/>
      <c r="I40" s="8"/>
      <c r="L40" s="32"/>
    </row>
    <row r="41" spans="2:12" ht="12.75">
      <c r="B41" s="4"/>
      <c r="C41" s="64"/>
      <c r="D41" s="64"/>
      <c r="E41" s="4" t="s">
        <v>111</v>
      </c>
      <c r="F41" s="4"/>
      <c r="G41" s="4"/>
      <c r="I41" s="268"/>
      <c r="J41" s="269"/>
      <c r="K41" s="269"/>
      <c r="L41" s="269"/>
    </row>
    <row r="42" spans="2:12" ht="12.75">
      <c r="B42" s="5" t="s">
        <v>2</v>
      </c>
      <c r="C42" s="65" t="s">
        <v>3</v>
      </c>
      <c r="D42" s="65" t="s">
        <v>4</v>
      </c>
      <c r="E42" s="5" t="s">
        <v>2</v>
      </c>
      <c r="F42" s="5" t="s">
        <v>3</v>
      </c>
      <c r="G42" s="5" t="s">
        <v>4</v>
      </c>
      <c r="H42" s="14"/>
      <c r="I42" s="267"/>
      <c r="J42" s="32"/>
      <c r="K42" s="32"/>
      <c r="L42" s="32"/>
    </row>
    <row r="43" spans="2:10" ht="12.75">
      <c r="B43" s="77" t="s">
        <v>39</v>
      </c>
      <c r="C43" s="66"/>
      <c r="D43" s="66"/>
      <c r="E43" s="184" t="s">
        <v>163</v>
      </c>
      <c r="F43" s="66"/>
      <c r="G43" s="66"/>
      <c r="I43" s="267"/>
      <c r="J43" s="32"/>
    </row>
    <row r="44" spans="2:9" ht="12.75">
      <c r="B44" s="77" t="s">
        <v>89</v>
      </c>
      <c r="C44" s="65"/>
      <c r="D44" s="65"/>
      <c r="E44" s="77" t="s">
        <v>177</v>
      </c>
      <c r="F44" s="65"/>
      <c r="G44" s="65"/>
      <c r="I44" s="8"/>
    </row>
    <row r="45" spans="1:9" ht="12.75">
      <c r="A45" s="19"/>
      <c r="B45" s="77" t="s">
        <v>70</v>
      </c>
      <c r="C45" s="66"/>
      <c r="D45" s="66"/>
      <c r="E45" s="77" t="s">
        <v>46</v>
      </c>
      <c r="F45" s="66"/>
      <c r="G45" s="66"/>
      <c r="I45" s="1"/>
    </row>
    <row r="46" spans="2:13" ht="12.75">
      <c r="B46" s="77" t="s">
        <v>119</v>
      </c>
      <c r="C46" s="65"/>
      <c r="D46" s="65"/>
      <c r="E46" s="77" t="s">
        <v>72</v>
      </c>
      <c r="F46" s="65"/>
      <c r="G46" s="65"/>
      <c r="I46" s="268"/>
      <c r="J46" s="269"/>
      <c r="K46" s="269"/>
      <c r="L46" s="269"/>
      <c r="M46" s="32"/>
    </row>
    <row r="47" spans="1:13" ht="12.75">
      <c r="A47" s="19"/>
      <c r="B47" s="97"/>
      <c r="C47" s="281"/>
      <c r="D47" s="97"/>
      <c r="E47" s="97"/>
      <c r="F47" s="280"/>
      <c r="G47" s="97"/>
      <c r="I47" s="268"/>
      <c r="J47" s="269"/>
      <c r="K47" s="269"/>
      <c r="L47" s="269"/>
      <c r="M47" s="32"/>
    </row>
    <row r="48" spans="2:12" ht="12.75">
      <c r="B48" s="47"/>
      <c r="C48" s="91"/>
      <c r="D48" s="91"/>
      <c r="E48" s="47"/>
      <c r="F48" s="47"/>
      <c r="G48" s="47"/>
      <c r="I48" s="267"/>
      <c r="J48" s="32"/>
      <c r="K48" s="32"/>
      <c r="L48" s="32"/>
    </row>
    <row r="49" spans="2:9" ht="12.75">
      <c r="B49" s="303" t="s">
        <v>128</v>
      </c>
      <c r="C49" s="404">
        <v>43356</v>
      </c>
      <c r="D49" s="112" t="s">
        <v>110</v>
      </c>
      <c r="E49" s="361" t="s">
        <v>195</v>
      </c>
      <c r="F49" s="50" t="s">
        <v>222</v>
      </c>
      <c r="G49" s="102"/>
      <c r="H49" s="14"/>
      <c r="I49" s="1"/>
    </row>
    <row r="50" spans="3:8" ht="12.75">
      <c r="C50" s="93"/>
      <c r="D50" s="94"/>
      <c r="F50" s="17"/>
      <c r="H50" s="32"/>
    </row>
    <row r="51" spans="2:8" ht="12.75">
      <c r="B51" s="5" t="s">
        <v>2</v>
      </c>
      <c r="C51" s="95" t="s">
        <v>3</v>
      </c>
      <c r="D51" s="95" t="s">
        <v>4</v>
      </c>
      <c r="E51" s="48" t="s">
        <v>2</v>
      </c>
      <c r="F51" s="48" t="s">
        <v>3</v>
      </c>
      <c r="G51" s="48" t="s">
        <v>4</v>
      </c>
      <c r="H51" s="14"/>
    </row>
    <row r="52" spans="1:20" ht="12.75">
      <c r="A52" s="19"/>
      <c r="B52" s="184" t="s">
        <v>163</v>
      </c>
      <c r="C52" s="96"/>
      <c r="D52" s="96"/>
      <c r="E52" s="77" t="s">
        <v>119</v>
      </c>
      <c r="F52" s="97"/>
      <c r="G52" s="97"/>
      <c r="S52" s="32"/>
      <c r="T52" s="32"/>
    </row>
    <row r="53" spans="2:20" ht="12.75">
      <c r="B53" s="77" t="s">
        <v>177</v>
      </c>
      <c r="C53" s="65"/>
      <c r="D53" s="65"/>
      <c r="E53" s="77" t="s">
        <v>39</v>
      </c>
      <c r="F53" s="65"/>
      <c r="G53" s="65"/>
      <c r="S53" s="32"/>
      <c r="T53" s="51"/>
    </row>
    <row r="54" spans="1:18" ht="12.75">
      <c r="A54" s="19"/>
      <c r="B54" s="77" t="s">
        <v>46</v>
      </c>
      <c r="C54" s="97"/>
      <c r="D54" s="98"/>
      <c r="E54" s="77" t="s">
        <v>89</v>
      </c>
      <c r="F54" s="97"/>
      <c r="G54" s="97"/>
      <c r="Q54" s="190"/>
      <c r="R54" s="190"/>
    </row>
    <row r="55" spans="2:19" ht="12.75">
      <c r="B55" s="77" t="s">
        <v>72</v>
      </c>
      <c r="C55" s="65"/>
      <c r="D55" s="65"/>
      <c r="E55" s="77" t="s">
        <v>70</v>
      </c>
      <c r="F55" s="65"/>
      <c r="G55" s="100"/>
      <c r="H55" s="14"/>
      <c r="R55" s="32"/>
      <c r="S55" s="32"/>
    </row>
    <row r="56" spans="2:19" ht="12.75">
      <c r="B56" s="97"/>
      <c r="C56" s="97"/>
      <c r="D56" s="97"/>
      <c r="E56" s="97"/>
      <c r="F56" s="101"/>
      <c r="G56" s="101"/>
      <c r="H56" s="32"/>
      <c r="R56" s="32"/>
      <c r="S56" s="32"/>
    </row>
    <row r="57" spans="2:7" ht="12.75">
      <c r="B57" s="4"/>
      <c r="C57" s="99"/>
      <c r="D57" s="64"/>
      <c r="E57" s="47"/>
      <c r="F57" s="4"/>
      <c r="G57" s="47"/>
    </row>
    <row r="58" spans="1:7" ht="12.75">
      <c r="A58" s="19"/>
      <c r="B58" s="303" t="s">
        <v>129</v>
      </c>
      <c r="C58" s="405">
        <v>43356</v>
      </c>
      <c r="D58" s="92" t="s">
        <v>1</v>
      </c>
      <c r="E58" s="396" t="s">
        <v>206</v>
      </c>
      <c r="F58" s="50" t="s">
        <v>222</v>
      </c>
      <c r="G58" s="102"/>
    </row>
    <row r="59" spans="2:7" ht="12.75">
      <c r="B59" s="46"/>
      <c r="C59" s="91"/>
      <c r="D59" s="99"/>
      <c r="E59" s="359"/>
      <c r="F59" s="47"/>
      <c r="G59" s="46"/>
    </row>
    <row r="60" spans="1:8" ht="12.75">
      <c r="A60" s="19"/>
      <c r="B60" s="49" t="s">
        <v>2</v>
      </c>
      <c r="C60" s="100" t="s">
        <v>3</v>
      </c>
      <c r="D60" s="99" t="s">
        <v>4</v>
      </c>
      <c r="E60" s="5" t="s">
        <v>2</v>
      </c>
      <c r="F60" s="5" t="s">
        <v>3</v>
      </c>
      <c r="G60" s="48" t="s">
        <v>4</v>
      </c>
      <c r="H60" s="14"/>
    </row>
    <row r="61" spans="2:9" ht="12.75">
      <c r="B61" s="77" t="s">
        <v>72</v>
      </c>
      <c r="C61" s="97"/>
      <c r="D61" s="101"/>
      <c r="E61" s="184" t="s">
        <v>163</v>
      </c>
      <c r="F61" s="97"/>
      <c r="G61" s="97"/>
      <c r="H61" s="14"/>
      <c r="I61" s="119"/>
    </row>
    <row r="62" spans="2:9" ht="12.75">
      <c r="B62" s="77" t="s">
        <v>119</v>
      </c>
      <c r="C62" s="65"/>
      <c r="D62" s="65"/>
      <c r="E62" s="77" t="s">
        <v>177</v>
      </c>
      <c r="F62" s="65"/>
      <c r="G62" s="100"/>
      <c r="H62" s="14"/>
      <c r="I62" s="1"/>
    </row>
    <row r="63" spans="2:9" ht="12.75">
      <c r="B63" s="77" t="s">
        <v>39</v>
      </c>
      <c r="C63" s="97"/>
      <c r="D63" s="97"/>
      <c r="E63" s="77" t="s">
        <v>46</v>
      </c>
      <c r="F63" s="97"/>
      <c r="G63" s="97"/>
      <c r="H63" s="14"/>
      <c r="I63" s="119"/>
    </row>
    <row r="64" spans="2:9" ht="12.75">
      <c r="B64" s="77" t="s">
        <v>70</v>
      </c>
      <c r="C64" s="65"/>
      <c r="D64" s="65"/>
      <c r="E64" s="77" t="s">
        <v>89</v>
      </c>
      <c r="F64" s="65"/>
      <c r="G64" s="65"/>
      <c r="I64" s="119"/>
    </row>
    <row r="65" spans="2:9" ht="12.75">
      <c r="B65" s="97"/>
      <c r="C65" s="97"/>
      <c r="D65" s="285"/>
      <c r="E65" s="97"/>
      <c r="F65" s="97"/>
      <c r="G65" s="281"/>
      <c r="H65" s="14"/>
      <c r="I65" s="119"/>
    </row>
    <row r="66" spans="2:9" ht="12.75">
      <c r="B66" s="46"/>
      <c r="C66" s="46"/>
      <c r="D66" s="46"/>
      <c r="E66" s="46"/>
      <c r="F66" s="46"/>
      <c r="G66" s="46"/>
      <c r="I66" s="119"/>
    </row>
    <row r="67" spans="2:9" ht="12.75">
      <c r="B67" s="275" t="s">
        <v>130</v>
      </c>
      <c r="C67" s="406"/>
      <c r="D67" s="50" t="s">
        <v>110</v>
      </c>
      <c r="E67" s="275" t="s">
        <v>156</v>
      </c>
      <c r="F67" s="50"/>
      <c r="G67" s="277"/>
      <c r="I67" s="1"/>
    </row>
    <row r="68" spans="2:9" ht="12.75">
      <c r="B68" s="46"/>
      <c r="C68" s="4"/>
      <c r="D68" s="4"/>
      <c r="E68" s="4"/>
      <c r="F68" s="4"/>
      <c r="G68" s="4"/>
      <c r="I68" s="119"/>
    </row>
    <row r="69" spans="2:9" ht="12.75">
      <c r="B69" s="5" t="s">
        <v>2</v>
      </c>
      <c r="C69" s="5" t="s">
        <v>3</v>
      </c>
      <c r="D69" s="47" t="s">
        <v>4</v>
      </c>
      <c r="E69" s="5" t="s">
        <v>2</v>
      </c>
      <c r="F69" s="49" t="s">
        <v>3</v>
      </c>
      <c r="G69" s="49" t="s">
        <v>4</v>
      </c>
      <c r="I69" s="1"/>
    </row>
    <row r="70" spans="2:9" ht="12.75">
      <c r="B70" s="97"/>
      <c r="C70" s="387"/>
      <c r="D70" s="286"/>
      <c r="E70" s="97"/>
      <c r="F70" s="282"/>
      <c r="G70" s="288"/>
      <c r="I70" s="1"/>
    </row>
    <row r="71" spans="2:9" ht="12.75">
      <c r="B71" s="77"/>
      <c r="C71" s="10"/>
      <c r="D71" s="197"/>
      <c r="E71" s="77"/>
      <c r="F71" s="10"/>
      <c r="G71" s="272"/>
      <c r="I71" s="1"/>
    </row>
    <row r="72" spans="2:9" ht="12.75">
      <c r="B72" s="97"/>
      <c r="C72" s="282"/>
      <c r="D72" s="286"/>
      <c r="E72" s="97"/>
      <c r="F72" s="282"/>
      <c r="G72" s="288"/>
      <c r="I72" s="1"/>
    </row>
    <row r="73" spans="2:9" ht="12.75">
      <c r="B73" s="77"/>
      <c r="C73" s="273"/>
      <c r="D73" s="270"/>
      <c r="E73" s="77"/>
      <c r="F73" s="271"/>
      <c r="G73" s="271"/>
      <c r="I73" s="1"/>
    </row>
    <row r="74" spans="1:9" ht="12.75">
      <c r="A74" s="19"/>
      <c r="B74" s="97"/>
      <c r="C74" s="282"/>
      <c r="D74" s="289"/>
      <c r="E74" s="97"/>
      <c r="F74" s="287"/>
      <c r="G74" s="290"/>
      <c r="H74" s="14"/>
      <c r="I74" s="1"/>
    </row>
    <row r="75" spans="2:9" ht="12.75">
      <c r="B75" s="197"/>
      <c r="C75" s="197"/>
      <c r="D75" s="197"/>
      <c r="E75" s="36"/>
      <c r="F75" s="36"/>
      <c r="G75" s="197"/>
      <c r="I75" s="1"/>
    </row>
    <row r="76" spans="2:9" ht="12.75">
      <c r="B76" s="276" t="s">
        <v>131</v>
      </c>
      <c r="C76" s="406"/>
      <c r="D76" s="50" t="s">
        <v>1</v>
      </c>
      <c r="E76" s="306" t="s">
        <v>157</v>
      </c>
      <c r="F76" s="50"/>
      <c r="G76" s="277"/>
      <c r="I76" s="1"/>
    </row>
    <row r="77" spans="2:9" ht="12.75">
      <c r="B77" s="36"/>
      <c r="C77" s="36"/>
      <c r="D77" s="197"/>
      <c r="E77" s="307"/>
      <c r="F77" s="36"/>
      <c r="G77" s="36"/>
      <c r="I77" s="1"/>
    </row>
    <row r="78" spans="2:9" ht="12.75">
      <c r="B78" s="10" t="s">
        <v>2</v>
      </c>
      <c r="C78" s="274" t="s">
        <v>3</v>
      </c>
      <c r="D78" s="272" t="s">
        <v>4</v>
      </c>
      <c r="E78" s="412" t="s">
        <v>69</v>
      </c>
      <c r="F78" s="375"/>
      <c r="G78" s="376"/>
      <c r="I78" s="1"/>
    </row>
    <row r="79" spans="2:9" ht="12.75">
      <c r="B79" s="97"/>
      <c r="C79" s="282"/>
      <c r="D79" s="288"/>
      <c r="E79" s="97"/>
      <c r="F79" s="286"/>
      <c r="G79" s="282"/>
      <c r="I79" s="1"/>
    </row>
    <row r="80" spans="2:9" ht="12.75">
      <c r="B80" s="77"/>
      <c r="C80" s="10"/>
      <c r="D80" s="272"/>
      <c r="E80" s="77"/>
      <c r="F80" s="197"/>
      <c r="G80" s="10"/>
      <c r="I80" s="1"/>
    </row>
    <row r="81" spans="2:9" ht="12.75">
      <c r="B81" s="97"/>
      <c r="C81" s="282"/>
      <c r="D81" s="288"/>
      <c r="E81" s="97"/>
      <c r="F81" s="282"/>
      <c r="G81" s="282"/>
      <c r="I81" s="1"/>
    </row>
    <row r="82" spans="2:9" ht="12.75">
      <c r="B82" s="77"/>
      <c r="C82" s="273"/>
      <c r="D82" s="271"/>
      <c r="E82" s="77"/>
      <c r="F82" s="10"/>
      <c r="G82" s="271"/>
      <c r="I82" s="1"/>
    </row>
    <row r="83" spans="2:9" ht="12.75">
      <c r="B83" s="97"/>
      <c r="C83" s="282"/>
      <c r="D83" s="286"/>
      <c r="E83" s="97"/>
      <c r="F83" s="282"/>
      <c r="G83" s="282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  <row r="88" spans="2:9" ht="12.75">
      <c r="B88" s="4"/>
      <c r="C88" s="4"/>
      <c r="D88" s="4"/>
      <c r="E88" s="4"/>
      <c r="F88" s="4"/>
      <c r="G88" s="4"/>
      <c r="I88" s="1"/>
    </row>
  </sheetData>
  <sheetProtection/>
  <mergeCells count="6">
    <mergeCell ref="B2:G2"/>
    <mergeCell ref="I4:J4"/>
    <mergeCell ref="E12:F12"/>
    <mergeCell ref="E78:G78"/>
    <mergeCell ref="E22:F22"/>
    <mergeCell ref="E40:F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PageLayoutView="0" workbookViewId="0" topLeftCell="A1">
      <selection activeCell="V28" sqref="V28"/>
    </sheetView>
  </sheetViews>
  <sheetFormatPr defaultColWidth="11.421875" defaultRowHeight="12.75"/>
  <cols>
    <col min="1" max="1" width="3.421875" style="0" customWidth="1"/>
    <col min="2" max="2" width="22.00390625" style="0" customWidth="1"/>
    <col min="3" max="3" width="10.140625" style="0" customWidth="1"/>
    <col min="4" max="4" width="8.57421875" style="0" customWidth="1"/>
    <col min="5" max="5" width="23.8515625" style="0" customWidth="1"/>
    <col min="6" max="6" width="10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8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379" t="s">
        <v>85</v>
      </c>
      <c r="C2" s="380"/>
      <c r="D2" s="380"/>
      <c r="E2" s="380"/>
      <c r="F2" s="380"/>
      <c r="G2" s="342"/>
      <c r="I2" s="1"/>
    </row>
    <row r="3" spans="2:9" ht="12.75">
      <c r="B3" s="303" t="s">
        <v>132</v>
      </c>
      <c r="C3" s="62">
        <v>43209</v>
      </c>
      <c r="D3" s="63" t="s">
        <v>1</v>
      </c>
      <c r="E3" s="377" t="s">
        <v>234</v>
      </c>
      <c r="F3" s="378"/>
      <c r="G3" s="103"/>
      <c r="I3" s="1"/>
    </row>
    <row r="4" spans="2:9" ht="12.75">
      <c r="B4" s="195"/>
      <c r="C4" s="196"/>
      <c r="D4" s="115"/>
      <c r="E4" s="352"/>
      <c r="F4" s="197"/>
      <c r="G4" s="353"/>
      <c r="I4" s="1"/>
    </row>
    <row r="5" spans="2:20" ht="12.75">
      <c r="B5" s="5" t="s">
        <v>2</v>
      </c>
      <c r="C5" s="65" t="s">
        <v>3</v>
      </c>
      <c r="D5" s="65" t="s">
        <v>4</v>
      </c>
      <c r="E5" s="5" t="s">
        <v>2</v>
      </c>
      <c r="F5" s="5" t="s">
        <v>3</v>
      </c>
      <c r="G5" s="5" t="s">
        <v>4</v>
      </c>
      <c r="I5" s="411" t="s">
        <v>41</v>
      </c>
      <c r="J5" s="411"/>
      <c r="K5" s="34" t="s">
        <v>25</v>
      </c>
      <c r="L5" s="35" t="s">
        <v>26</v>
      </c>
      <c r="M5" s="34" t="s">
        <v>27</v>
      </c>
      <c r="N5" s="35" t="s">
        <v>28</v>
      </c>
      <c r="O5" s="34" t="s">
        <v>29</v>
      </c>
      <c r="P5" s="34" t="s">
        <v>30</v>
      </c>
      <c r="Q5" s="34" t="s">
        <v>31</v>
      </c>
      <c r="R5" s="130" t="s">
        <v>52</v>
      </c>
      <c r="S5" s="132" t="s">
        <v>51</v>
      </c>
      <c r="T5" s="132" t="s">
        <v>28</v>
      </c>
    </row>
    <row r="6" spans="2:21" ht="12.75">
      <c r="B6" s="184" t="s">
        <v>73</v>
      </c>
      <c r="C6" s="97">
        <v>12</v>
      </c>
      <c r="D6" s="97">
        <v>1</v>
      </c>
      <c r="E6" s="184" t="s">
        <v>178</v>
      </c>
      <c r="F6" s="97">
        <v>24</v>
      </c>
      <c r="G6" s="97">
        <v>3</v>
      </c>
      <c r="I6" s="3" t="s">
        <v>12</v>
      </c>
      <c r="J6" s="2" t="s">
        <v>4</v>
      </c>
      <c r="K6" s="21"/>
      <c r="L6" s="16"/>
      <c r="M6" s="17"/>
      <c r="N6" s="17"/>
      <c r="O6" s="17"/>
      <c r="P6" s="17"/>
      <c r="Q6" s="18"/>
      <c r="R6" s="2"/>
      <c r="S6" s="2"/>
      <c r="T6" s="2"/>
      <c r="U6" s="14"/>
    </row>
    <row r="7" spans="2:20" ht="12.75">
      <c r="B7" s="184" t="s">
        <v>36</v>
      </c>
      <c r="C7" s="115">
        <v>26</v>
      </c>
      <c r="D7" s="115">
        <v>3</v>
      </c>
      <c r="E7" s="77" t="s">
        <v>35</v>
      </c>
      <c r="F7" s="115">
        <v>10</v>
      </c>
      <c r="G7" s="115">
        <v>1</v>
      </c>
      <c r="I7" s="184" t="s">
        <v>178</v>
      </c>
      <c r="J7" s="3">
        <f>G6+D15+G24+D33+G42+D51+G60</f>
        <v>7</v>
      </c>
      <c r="K7" s="61">
        <v>3</v>
      </c>
      <c r="L7" s="67">
        <v>2</v>
      </c>
      <c r="M7" s="61"/>
      <c r="N7" s="68">
        <v>1</v>
      </c>
      <c r="O7" s="3">
        <f>F6+C15+F24+C33+F42+C51+F60</f>
        <v>68</v>
      </c>
      <c r="P7" s="3">
        <f>C6+F15+C24+F33+C42+F51+C60</f>
        <v>40</v>
      </c>
      <c r="Q7" s="42">
        <f aca="true" t="shared" si="0" ref="Q7:Q14">O7-P7</f>
        <v>28</v>
      </c>
      <c r="R7" s="3">
        <f aca="true" t="shared" si="1" ref="R7:R14">O7+P7</f>
        <v>108</v>
      </c>
      <c r="S7" s="2"/>
      <c r="T7" s="18"/>
    </row>
    <row r="8" spans="2:20" ht="12.75">
      <c r="B8" s="184" t="s">
        <v>40</v>
      </c>
      <c r="C8" s="97">
        <v>4</v>
      </c>
      <c r="D8" s="97">
        <v>1</v>
      </c>
      <c r="E8" s="77" t="s">
        <v>98</v>
      </c>
      <c r="F8" s="97">
        <v>32</v>
      </c>
      <c r="G8" s="97">
        <v>3</v>
      </c>
      <c r="I8" s="184" t="s">
        <v>73</v>
      </c>
      <c r="J8" s="3">
        <f>D6+G16+G25+D34+G43+D52+G61</f>
        <v>3</v>
      </c>
      <c r="K8" s="69">
        <v>3</v>
      </c>
      <c r="L8" s="67"/>
      <c r="M8" s="61"/>
      <c r="N8" s="61">
        <v>3</v>
      </c>
      <c r="O8" s="3">
        <f>C6+F16+F25+C34+F43+C52+F61</f>
        <v>28</v>
      </c>
      <c r="P8" s="3">
        <f>F6+C16+C25+F34+C43+F52+C61</f>
        <v>80</v>
      </c>
      <c r="Q8" s="42">
        <f t="shared" si="0"/>
        <v>-52</v>
      </c>
      <c r="R8" s="43">
        <f t="shared" si="1"/>
        <v>108</v>
      </c>
      <c r="S8" s="125"/>
      <c r="T8" s="19"/>
    </row>
    <row r="9" spans="2:20" ht="12.75">
      <c r="B9" s="184" t="s">
        <v>49</v>
      </c>
      <c r="C9" s="115">
        <v>18</v>
      </c>
      <c r="D9" s="115">
        <v>2</v>
      </c>
      <c r="E9" s="77" t="s">
        <v>47</v>
      </c>
      <c r="F9" s="115">
        <v>18</v>
      </c>
      <c r="G9" s="115">
        <v>2</v>
      </c>
      <c r="I9" s="184" t="s">
        <v>36</v>
      </c>
      <c r="J9" s="3">
        <f>D7+G15+D25+D35+G44+D53+G62</f>
        <v>9</v>
      </c>
      <c r="K9" s="61">
        <v>3</v>
      </c>
      <c r="L9" s="67">
        <v>3</v>
      </c>
      <c r="M9" s="70"/>
      <c r="N9" s="61"/>
      <c r="O9" s="3">
        <f>C7+F15+C25+C35+F44+C53+F62</f>
        <v>82</v>
      </c>
      <c r="P9" s="3">
        <f>F7+C15+F25+F35+C44+F53+C62</f>
        <v>26</v>
      </c>
      <c r="Q9" s="42">
        <f t="shared" si="0"/>
        <v>56</v>
      </c>
      <c r="R9" s="3">
        <f t="shared" si="1"/>
        <v>108</v>
      </c>
      <c r="S9" s="125"/>
      <c r="T9" s="128"/>
    </row>
    <row r="10" spans="1:20" ht="12.75">
      <c r="A10" s="19"/>
      <c r="B10" s="282"/>
      <c r="C10" s="97"/>
      <c r="D10" s="281"/>
      <c r="E10" s="287"/>
      <c r="F10" s="279"/>
      <c r="G10" s="97"/>
      <c r="I10" s="184" t="s">
        <v>40</v>
      </c>
      <c r="J10" s="3">
        <f>D8+G17+D24+G34+D44+G54+D63</f>
        <v>3</v>
      </c>
      <c r="K10" s="61">
        <v>3</v>
      </c>
      <c r="L10" s="67"/>
      <c r="M10" s="61"/>
      <c r="N10" s="61">
        <v>3</v>
      </c>
      <c r="O10" s="3">
        <f>C8+F17+C24+F34+C44+F54+C63</f>
        <v>26</v>
      </c>
      <c r="P10" s="3">
        <f>F8+C17+F24+C34+F44+C54+F63</f>
        <v>82</v>
      </c>
      <c r="Q10" s="42">
        <f t="shared" si="0"/>
        <v>-56</v>
      </c>
      <c r="R10" s="3">
        <f t="shared" si="1"/>
        <v>108</v>
      </c>
      <c r="S10" s="125"/>
      <c r="T10" s="128"/>
    </row>
    <row r="11" spans="2:20" ht="12.75">
      <c r="B11" s="47"/>
      <c r="C11" s="91"/>
      <c r="D11" s="91"/>
      <c r="E11" s="4"/>
      <c r="F11" s="4"/>
      <c r="G11" s="47"/>
      <c r="I11" s="184" t="s">
        <v>49</v>
      </c>
      <c r="J11" s="3">
        <f>D9+G18+D26+G33+D43+G53+G63</f>
        <v>6</v>
      </c>
      <c r="K11" s="61">
        <v>3</v>
      </c>
      <c r="L11" s="61">
        <v>1</v>
      </c>
      <c r="M11" s="68">
        <v>1</v>
      </c>
      <c r="N11" s="61">
        <v>1</v>
      </c>
      <c r="O11" s="3">
        <f>C9+F18+C26+F33+C43+F53+F63</f>
        <v>54</v>
      </c>
      <c r="P11" s="3">
        <f>F9+C18+F26+C33+F43+C53+C63</f>
        <v>54</v>
      </c>
      <c r="Q11" s="42">
        <f t="shared" si="0"/>
        <v>0</v>
      </c>
      <c r="R11" s="42">
        <f t="shared" si="1"/>
        <v>108</v>
      </c>
      <c r="S11" s="2"/>
      <c r="T11" s="18"/>
    </row>
    <row r="12" spans="2:20" ht="12.75">
      <c r="B12" s="303" t="s">
        <v>133</v>
      </c>
      <c r="C12" s="62">
        <v>43244</v>
      </c>
      <c r="D12" s="63" t="s">
        <v>110</v>
      </c>
      <c r="E12" s="489" t="s">
        <v>235</v>
      </c>
      <c r="F12" s="502"/>
      <c r="G12" s="102"/>
      <c r="I12" s="77" t="s">
        <v>98</v>
      </c>
      <c r="J12" s="3">
        <f>G8+D18+G27+D36+D42+G52+D62</f>
        <v>9</v>
      </c>
      <c r="K12" s="61">
        <v>3</v>
      </c>
      <c r="L12" s="71">
        <v>3</v>
      </c>
      <c r="M12" s="61"/>
      <c r="N12" s="68"/>
      <c r="O12" s="3">
        <f>F8+C18+F27+C36+C42+F52+C62</f>
        <v>84</v>
      </c>
      <c r="P12" s="3">
        <f>C8+F18+C27+F36+F42+C52+F62</f>
        <v>24</v>
      </c>
      <c r="Q12" s="42">
        <f t="shared" si="0"/>
        <v>60</v>
      </c>
      <c r="R12" s="3">
        <f t="shared" si="1"/>
        <v>108</v>
      </c>
      <c r="S12" s="2"/>
      <c r="T12" s="19"/>
    </row>
    <row r="13" spans="2:20" ht="12.75">
      <c r="B13" s="4"/>
      <c r="C13" s="64"/>
      <c r="D13" s="64"/>
      <c r="E13" s="4"/>
      <c r="F13" s="4"/>
      <c r="G13" s="4"/>
      <c r="I13" s="77" t="s">
        <v>35</v>
      </c>
      <c r="J13" s="3">
        <f>G7+D17+G26+G36+D45+G51+D61</f>
        <v>5</v>
      </c>
      <c r="K13" s="61">
        <v>3</v>
      </c>
      <c r="L13" s="67">
        <v>1</v>
      </c>
      <c r="M13" s="61"/>
      <c r="N13" s="67">
        <v>2</v>
      </c>
      <c r="O13" s="3">
        <f>F7+C17+F26+F36+C45+F51+C61</f>
        <v>44</v>
      </c>
      <c r="P13" s="3">
        <f>C7+F17+C26+C36+F45+C51+F61</f>
        <v>64</v>
      </c>
      <c r="Q13" s="42">
        <f t="shared" si="0"/>
        <v>-20</v>
      </c>
      <c r="R13" s="3">
        <f t="shared" si="1"/>
        <v>108</v>
      </c>
      <c r="S13" s="2"/>
      <c r="T13" s="18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I14" s="77" t="s">
        <v>47</v>
      </c>
      <c r="J14" s="3">
        <f>G9+D16+D27+G35+G45+D54+D60</f>
        <v>6</v>
      </c>
      <c r="K14" s="61">
        <v>3</v>
      </c>
      <c r="L14" s="61">
        <v>1</v>
      </c>
      <c r="M14" s="61">
        <v>1</v>
      </c>
      <c r="N14" s="61">
        <v>1</v>
      </c>
      <c r="O14" s="3">
        <f>F9+C16+C27+F35+F45+C54+C60</f>
        <v>46</v>
      </c>
      <c r="P14" s="3">
        <f>C9+F16+F27+C35+C45+F54+F60</f>
        <v>62</v>
      </c>
      <c r="Q14" s="42">
        <f t="shared" si="0"/>
        <v>-16</v>
      </c>
      <c r="R14" s="42">
        <f t="shared" si="1"/>
        <v>108</v>
      </c>
      <c r="S14" s="126"/>
      <c r="T14" s="127"/>
    </row>
    <row r="15" spans="2:20" ht="12.75">
      <c r="B15" s="184" t="s">
        <v>178</v>
      </c>
      <c r="C15" s="66">
        <v>14</v>
      </c>
      <c r="D15" s="66">
        <v>1</v>
      </c>
      <c r="E15" s="184" t="s">
        <v>36</v>
      </c>
      <c r="F15" s="66">
        <v>22</v>
      </c>
      <c r="G15" s="66">
        <v>3</v>
      </c>
      <c r="I15" s="77"/>
      <c r="J15" s="3"/>
      <c r="K15" s="61"/>
      <c r="L15" s="70"/>
      <c r="M15" s="70"/>
      <c r="N15" s="70"/>
      <c r="O15" s="3"/>
      <c r="P15" s="3"/>
      <c r="Q15" s="42"/>
      <c r="R15" s="3"/>
      <c r="S15" s="2"/>
      <c r="T15" s="2"/>
    </row>
    <row r="16" spans="2:22" ht="12.75">
      <c r="B16" s="77" t="s">
        <v>47</v>
      </c>
      <c r="C16" s="65">
        <v>22</v>
      </c>
      <c r="D16" s="65">
        <v>3</v>
      </c>
      <c r="E16" s="184" t="s">
        <v>73</v>
      </c>
      <c r="F16" s="65">
        <v>14</v>
      </c>
      <c r="G16" s="65">
        <v>1</v>
      </c>
      <c r="I16" s="3"/>
      <c r="J16" s="40"/>
      <c r="K16" s="40"/>
      <c r="L16" s="3"/>
      <c r="M16" s="186"/>
      <c r="N16" s="186"/>
      <c r="O16" s="210"/>
      <c r="P16" s="61"/>
      <c r="Q16" s="3"/>
      <c r="R16" s="3"/>
      <c r="S16" s="2"/>
      <c r="T16" s="2"/>
      <c r="V16" s="200" t="s">
        <v>67</v>
      </c>
    </row>
    <row r="17" spans="2:16" ht="12.75">
      <c r="B17" s="77" t="s">
        <v>35</v>
      </c>
      <c r="C17" s="66">
        <v>20</v>
      </c>
      <c r="D17" s="66">
        <v>3</v>
      </c>
      <c r="E17" s="184" t="s">
        <v>40</v>
      </c>
      <c r="F17" s="66">
        <v>16</v>
      </c>
      <c r="G17" s="66">
        <v>1</v>
      </c>
      <c r="I17" s="185"/>
      <c r="P17" s="17"/>
    </row>
    <row r="18" spans="2:19" ht="12.75">
      <c r="B18" s="77" t="s">
        <v>98</v>
      </c>
      <c r="C18" s="65">
        <v>22</v>
      </c>
      <c r="D18" s="65">
        <v>3</v>
      </c>
      <c r="E18" s="184" t="s">
        <v>49</v>
      </c>
      <c r="F18" s="65">
        <v>14</v>
      </c>
      <c r="G18" s="65">
        <v>1</v>
      </c>
      <c r="H18" s="20"/>
      <c r="I18" s="382" t="s">
        <v>58</v>
      </c>
      <c r="J18" s="131" t="s">
        <v>4</v>
      </c>
      <c r="K18" s="383" t="s">
        <v>25</v>
      </c>
      <c r="L18" s="131" t="s">
        <v>26</v>
      </c>
      <c r="M18" s="383" t="s">
        <v>27</v>
      </c>
      <c r="N18" s="131" t="s">
        <v>28</v>
      </c>
      <c r="O18" s="382" t="s">
        <v>82</v>
      </c>
      <c r="P18" s="384" t="s">
        <v>57</v>
      </c>
      <c r="Q18" s="214" t="s">
        <v>83</v>
      </c>
      <c r="R18" s="383" t="s">
        <v>52</v>
      </c>
      <c r="S18" s="14"/>
    </row>
    <row r="19" spans="1:19" ht="12.75">
      <c r="A19" s="19"/>
      <c r="B19" s="287"/>
      <c r="C19" s="97"/>
      <c r="D19" s="97"/>
      <c r="E19" s="286"/>
      <c r="F19" s="97"/>
      <c r="G19" s="97"/>
      <c r="I19" s="3" t="s">
        <v>12</v>
      </c>
      <c r="J19" s="3" t="s">
        <v>4</v>
      </c>
      <c r="K19" s="185"/>
      <c r="L19" s="3"/>
      <c r="M19" s="3"/>
      <c r="N19" s="3"/>
      <c r="O19" s="3"/>
      <c r="P19" s="211"/>
      <c r="Q19" s="3"/>
      <c r="R19" s="3"/>
      <c r="S19" s="14"/>
    </row>
    <row r="20" spans="2:19" ht="12.75">
      <c r="B20" s="4"/>
      <c r="C20" s="64"/>
      <c r="D20" s="64"/>
      <c r="E20" s="4"/>
      <c r="F20" s="4"/>
      <c r="G20" s="4"/>
      <c r="I20" s="3" t="s">
        <v>98</v>
      </c>
      <c r="J20" s="186">
        <v>9</v>
      </c>
      <c r="K20" s="3">
        <v>3</v>
      </c>
      <c r="L20" s="3">
        <v>3</v>
      </c>
      <c r="M20" s="40"/>
      <c r="N20" s="3"/>
      <c r="O20" s="3">
        <v>84</v>
      </c>
      <c r="P20" s="3">
        <v>24</v>
      </c>
      <c r="Q20" s="210">
        <v>60</v>
      </c>
      <c r="R20" s="3">
        <v>108</v>
      </c>
      <c r="S20" s="14"/>
    </row>
    <row r="21" spans="2:19" ht="12.75">
      <c r="B21" s="303" t="s">
        <v>125</v>
      </c>
      <c r="C21" s="62">
        <v>43244</v>
      </c>
      <c r="D21" s="63" t="s">
        <v>1</v>
      </c>
      <c r="E21" s="489" t="s">
        <v>236</v>
      </c>
      <c r="F21" s="502"/>
      <c r="G21" s="102"/>
      <c r="I21" s="44" t="s">
        <v>36</v>
      </c>
      <c r="J21" s="3">
        <v>9</v>
      </c>
      <c r="K21" s="210">
        <v>3</v>
      </c>
      <c r="L21" s="3">
        <v>3</v>
      </c>
      <c r="M21" s="3"/>
      <c r="N21" s="3"/>
      <c r="O21" s="3">
        <v>82</v>
      </c>
      <c r="P21" s="3">
        <v>26</v>
      </c>
      <c r="Q21" s="3">
        <v>56</v>
      </c>
      <c r="R21" s="186">
        <v>108</v>
      </c>
      <c r="S21" s="14"/>
    </row>
    <row r="22" spans="2:18" ht="12.75">
      <c r="B22" s="4"/>
      <c r="C22" s="64"/>
      <c r="D22" s="64"/>
      <c r="E22" s="4"/>
      <c r="F22" s="4"/>
      <c r="G22" s="4"/>
      <c r="I22" s="40" t="s">
        <v>178</v>
      </c>
      <c r="J22" s="3">
        <v>7</v>
      </c>
      <c r="K22" s="3">
        <v>3</v>
      </c>
      <c r="L22" s="3">
        <v>2</v>
      </c>
      <c r="M22" s="3"/>
      <c r="N22" s="3">
        <v>1</v>
      </c>
      <c r="O22" s="3">
        <v>68</v>
      </c>
      <c r="P22" s="3">
        <v>40</v>
      </c>
      <c r="Q22" s="3">
        <v>28</v>
      </c>
      <c r="R22" s="186">
        <v>108</v>
      </c>
    </row>
    <row r="23" spans="2:19" ht="12.75">
      <c r="B23" s="5" t="s">
        <v>2</v>
      </c>
      <c r="C23" s="65" t="s">
        <v>3</v>
      </c>
      <c r="D23" s="65" t="s">
        <v>4</v>
      </c>
      <c r="E23" s="5" t="s">
        <v>2</v>
      </c>
      <c r="F23" s="5" t="s">
        <v>3</v>
      </c>
      <c r="G23" s="5" t="s">
        <v>4</v>
      </c>
      <c r="I23" s="40" t="s">
        <v>49</v>
      </c>
      <c r="J23" s="3">
        <v>6</v>
      </c>
      <c r="K23" s="3">
        <v>3</v>
      </c>
      <c r="L23" s="3">
        <v>1</v>
      </c>
      <c r="M23" s="3">
        <v>1</v>
      </c>
      <c r="N23" s="3">
        <v>1</v>
      </c>
      <c r="O23" s="3">
        <v>54</v>
      </c>
      <c r="P23" s="3">
        <v>54</v>
      </c>
      <c r="Q23" s="3">
        <v>0</v>
      </c>
      <c r="R23" s="186">
        <v>108</v>
      </c>
      <c r="S23" s="14"/>
    </row>
    <row r="24" spans="2:19" ht="12.75">
      <c r="B24" s="184" t="s">
        <v>40</v>
      </c>
      <c r="C24" s="66">
        <v>6</v>
      </c>
      <c r="D24" s="66">
        <v>1</v>
      </c>
      <c r="E24" s="184" t="s">
        <v>178</v>
      </c>
      <c r="F24" s="66">
        <v>30</v>
      </c>
      <c r="G24" s="66">
        <v>3</v>
      </c>
      <c r="H24" s="20"/>
      <c r="I24" s="8" t="s">
        <v>47</v>
      </c>
      <c r="J24" s="40">
        <v>6</v>
      </c>
      <c r="K24" s="3">
        <v>3</v>
      </c>
      <c r="L24" s="3">
        <v>1</v>
      </c>
      <c r="M24" s="3">
        <v>1</v>
      </c>
      <c r="N24" s="3">
        <v>1</v>
      </c>
      <c r="O24" s="3">
        <v>46</v>
      </c>
      <c r="P24" s="3">
        <v>62</v>
      </c>
      <c r="Q24" s="3">
        <v>-16</v>
      </c>
      <c r="R24" s="186">
        <v>108</v>
      </c>
      <c r="S24" s="14"/>
    </row>
    <row r="25" spans="2:19" ht="12.75">
      <c r="B25" s="184" t="s">
        <v>36</v>
      </c>
      <c r="C25" s="65">
        <v>34</v>
      </c>
      <c r="D25" s="65">
        <v>3</v>
      </c>
      <c r="E25" s="184" t="s">
        <v>73</v>
      </c>
      <c r="F25" s="65">
        <v>2</v>
      </c>
      <c r="G25" s="65">
        <v>1</v>
      </c>
      <c r="I25" s="44" t="s">
        <v>35</v>
      </c>
      <c r="J25" s="40">
        <v>5</v>
      </c>
      <c r="K25" s="3">
        <v>3</v>
      </c>
      <c r="L25" s="3">
        <v>1</v>
      </c>
      <c r="M25" s="3"/>
      <c r="N25" s="3">
        <v>2</v>
      </c>
      <c r="O25" s="3">
        <v>44</v>
      </c>
      <c r="P25" s="3">
        <v>64</v>
      </c>
      <c r="Q25" s="3">
        <v>-20</v>
      </c>
      <c r="R25" s="186">
        <v>108</v>
      </c>
      <c r="S25" s="14"/>
    </row>
    <row r="26" spans="2:18" ht="12.75">
      <c r="B26" s="184" t="s">
        <v>49</v>
      </c>
      <c r="C26" s="66">
        <v>22</v>
      </c>
      <c r="D26" s="66">
        <v>3</v>
      </c>
      <c r="E26" s="77" t="s">
        <v>35</v>
      </c>
      <c r="F26" s="66">
        <v>14</v>
      </c>
      <c r="G26" s="66">
        <v>1</v>
      </c>
      <c r="I26" s="40" t="s">
        <v>73</v>
      </c>
      <c r="J26" s="40">
        <v>3</v>
      </c>
      <c r="K26" s="3">
        <v>3</v>
      </c>
      <c r="L26" s="3"/>
      <c r="M26" s="3"/>
      <c r="N26" s="3">
        <v>3</v>
      </c>
      <c r="O26" s="3">
        <v>28</v>
      </c>
      <c r="P26" s="3">
        <v>80</v>
      </c>
      <c r="Q26" s="3">
        <v>-52</v>
      </c>
      <c r="R26" s="186">
        <v>108</v>
      </c>
    </row>
    <row r="27" spans="2:18" ht="12.75">
      <c r="B27" s="77" t="s">
        <v>47</v>
      </c>
      <c r="C27" s="65">
        <v>6</v>
      </c>
      <c r="D27" s="65">
        <v>1</v>
      </c>
      <c r="E27" s="77" t="s">
        <v>98</v>
      </c>
      <c r="F27" s="65">
        <v>30</v>
      </c>
      <c r="G27" s="65">
        <v>3</v>
      </c>
      <c r="H27" s="20"/>
      <c r="I27" s="3" t="s">
        <v>40</v>
      </c>
      <c r="J27" s="3">
        <v>3</v>
      </c>
      <c r="K27" s="3">
        <v>3</v>
      </c>
      <c r="L27" s="3"/>
      <c r="M27" s="3"/>
      <c r="N27" s="3">
        <v>3</v>
      </c>
      <c r="O27" s="3">
        <v>26</v>
      </c>
      <c r="P27" s="3">
        <v>82</v>
      </c>
      <c r="Q27" s="3">
        <v>-56</v>
      </c>
      <c r="R27" s="3">
        <v>108</v>
      </c>
    </row>
    <row r="28" spans="1:19" ht="12.75">
      <c r="A28" s="19"/>
      <c r="B28" s="282"/>
      <c r="C28" s="284"/>
      <c r="D28" s="97"/>
      <c r="E28" s="282"/>
      <c r="F28" s="101"/>
      <c r="G28" s="101"/>
      <c r="H28" s="19"/>
      <c r="I28" s="8"/>
      <c r="J28" s="42"/>
      <c r="K28" s="211"/>
      <c r="L28" s="42"/>
      <c r="M28" s="42"/>
      <c r="N28" s="42"/>
      <c r="O28" s="42"/>
      <c r="P28" s="42"/>
      <c r="Q28" s="42"/>
      <c r="R28" s="3"/>
      <c r="S28" s="14"/>
    </row>
    <row r="29" spans="2:19" ht="12.75">
      <c r="B29" s="4"/>
      <c r="C29" s="64"/>
      <c r="D29" s="64"/>
      <c r="E29" s="4"/>
      <c r="F29" s="4"/>
      <c r="G29" s="4"/>
      <c r="H29" s="19"/>
      <c r="I29" s="3"/>
      <c r="J29" s="3"/>
      <c r="K29" s="210"/>
      <c r="L29" s="3"/>
      <c r="M29" s="3"/>
      <c r="N29" s="3"/>
      <c r="O29" s="3"/>
      <c r="P29" s="3"/>
      <c r="Q29" s="3"/>
      <c r="R29" s="186"/>
      <c r="S29" s="14"/>
    </row>
    <row r="30" spans="2:18" ht="12.75">
      <c r="B30" s="303" t="s">
        <v>126</v>
      </c>
      <c r="C30" s="62">
        <v>43272</v>
      </c>
      <c r="D30" s="63" t="s">
        <v>110</v>
      </c>
      <c r="E30" s="489" t="s">
        <v>238</v>
      </c>
      <c r="F30" s="502"/>
      <c r="G30" s="102"/>
      <c r="I30" s="268"/>
      <c r="J30" s="388"/>
      <c r="K30" s="388"/>
      <c r="L30" s="388"/>
      <c r="M30" s="388"/>
      <c r="N30" s="388"/>
      <c r="O30" s="388"/>
      <c r="P30" s="388"/>
      <c r="Q30" s="388"/>
      <c r="R30" s="388"/>
    </row>
    <row r="31" spans="2:18" ht="12.75">
      <c r="B31" s="4"/>
      <c r="C31" s="64"/>
      <c r="D31" s="64"/>
      <c r="E31" s="4"/>
      <c r="F31" s="4"/>
      <c r="G31" s="4"/>
      <c r="I31" s="381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2:9" ht="12.75">
      <c r="B32" s="5" t="s">
        <v>2</v>
      </c>
      <c r="C32" s="65" t="s">
        <v>3</v>
      </c>
      <c r="D32" s="65" t="s">
        <v>4</v>
      </c>
      <c r="E32" s="5" t="s">
        <v>2</v>
      </c>
      <c r="F32" s="5" t="s">
        <v>3</v>
      </c>
      <c r="G32" s="5" t="s">
        <v>4</v>
      </c>
      <c r="I32" s="1"/>
    </row>
    <row r="33" spans="2:16" ht="12.75">
      <c r="B33" s="184" t="s">
        <v>178</v>
      </c>
      <c r="C33" s="66"/>
      <c r="D33" s="66"/>
      <c r="E33" s="184" t="s">
        <v>49</v>
      </c>
      <c r="F33" s="66"/>
      <c r="G33" s="66"/>
      <c r="I33" s="1"/>
      <c r="P33" t="s">
        <v>141</v>
      </c>
    </row>
    <row r="34" spans="2:9" ht="12.75">
      <c r="B34" s="184" t="s">
        <v>73</v>
      </c>
      <c r="C34" s="65"/>
      <c r="D34" s="65"/>
      <c r="E34" s="184" t="s">
        <v>40</v>
      </c>
      <c r="F34" s="65"/>
      <c r="G34" s="65"/>
      <c r="I34" s="1"/>
    </row>
    <row r="35" spans="2:9" ht="12.75">
      <c r="B35" s="184" t="s">
        <v>36</v>
      </c>
      <c r="C35" s="66"/>
      <c r="D35" s="66"/>
      <c r="E35" s="77" t="s">
        <v>47</v>
      </c>
      <c r="F35" s="66"/>
      <c r="G35" s="66"/>
      <c r="I35" s="1"/>
    </row>
    <row r="36" spans="2:9" ht="12.75">
      <c r="B36" s="77" t="s">
        <v>98</v>
      </c>
      <c r="C36" s="65"/>
      <c r="D36" s="65"/>
      <c r="E36" s="77" t="s">
        <v>35</v>
      </c>
      <c r="F36" s="65"/>
      <c r="G36" s="65"/>
      <c r="I36" s="1"/>
    </row>
    <row r="37" spans="2:9" ht="12.75">
      <c r="B37" s="282"/>
      <c r="C37" s="97"/>
      <c r="D37" s="97"/>
      <c r="E37" s="282"/>
      <c r="F37" s="279"/>
      <c r="G37" s="97"/>
      <c r="I37" s="1"/>
    </row>
    <row r="38" spans="2:9" ht="12.75">
      <c r="B38" s="48"/>
      <c r="C38" s="91"/>
      <c r="D38" s="91"/>
      <c r="E38" s="47"/>
      <c r="F38" s="91"/>
      <c r="G38" s="100"/>
      <c r="I38" s="1"/>
    </row>
    <row r="39" spans="2:9" ht="12.75">
      <c r="B39" s="303" t="s">
        <v>127</v>
      </c>
      <c r="C39" s="62">
        <v>43272</v>
      </c>
      <c r="D39" s="63" t="s">
        <v>1</v>
      </c>
      <c r="E39" s="489" t="s">
        <v>237</v>
      </c>
      <c r="F39" s="502"/>
      <c r="G39" s="102"/>
      <c r="I39" s="1"/>
    </row>
    <row r="40" spans="2:9" ht="12.75">
      <c r="B40" s="4"/>
      <c r="C40" s="64"/>
      <c r="D40" s="64"/>
      <c r="E40" s="4"/>
      <c r="F40" s="4"/>
      <c r="G40" s="4"/>
      <c r="I40" s="1"/>
    </row>
    <row r="41" spans="2:9" ht="12.75">
      <c r="B41" s="5" t="s">
        <v>2</v>
      </c>
      <c r="C41" s="65" t="s">
        <v>3</v>
      </c>
      <c r="D41" s="65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77" t="s">
        <v>98</v>
      </c>
      <c r="C42" s="66"/>
      <c r="D42" s="66"/>
      <c r="E42" s="184" t="s">
        <v>178</v>
      </c>
      <c r="F42" s="66"/>
      <c r="G42" s="66"/>
      <c r="I42" s="1"/>
    </row>
    <row r="43" spans="2:9" ht="12.75">
      <c r="B43" s="184" t="s">
        <v>49</v>
      </c>
      <c r="C43" s="65"/>
      <c r="D43" s="65"/>
      <c r="E43" s="184" t="s">
        <v>73</v>
      </c>
      <c r="F43" s="65"/>
      <c r="G43" s="65"/>
      <c r="I43" s="1"/>
    </row>
    <row r="44" spans="2:9" ht="12.75">
      <c r="B44" s="184" t="s">
        <v>40</v>
      </c>
      <c r="C44" s="66"/>
      <c r="D44" s="66"/>
      <c r="E44" s="184" t="s">
        <v>36</v>
      </c>
      <c r="F44" s="66"/>
      <c r="G44" s="66"/>
      <c r="I44" s="1"/>
    </row>
    <row r="45" spans="2:9" ht="12.75">
      <c r="B45" s="77" t="s">
        <v>35</v>
      </c>
      <c r="C45" s="65"/>
      <c r="D45" s="65"/>
      <c r="E45" s="77" t="s">
        <v>47</v>
      </c>
      <c r="F45" s="65"/>
      <c r="G45" s="65"/>
      <c r="I45" s="1"/>
    </row>
    <row r="46" spans="2:9" ht="12.75">
      <c r="B46" s="282"/>
      <c r="C46" s="281"/>
      <c r="D46" s="279"/>
      <c r="E46" s="282"/>
      <c r="F46" s="279"/>
      <c r="G46" s="97"/>
      <c r="I46" s="1"/>
    </row>
    <row r="47" spans="2:9" ht="12.75">
      <c r="B47" s="47"/>
      <c r="C47" s="91"/>
      <c r="D47" s="91"/>
      <c r="E47" s="47"/>
      <c r="F47" s="47"/>
      <c r="G47" s="47"/>
      <c r="I47" s="1"/>
    </row>
    <row r="48" spans="2:9" ht="12.75">
      <c r="B48" s="305" t="s">
        <v>128</v>
      </c>
      <c r="C48" s="407">
        <v>43356</v>
      </c>
      <c r="D48" s="112" t="s">
        <v>110</v>
      </c>
      <c r="E48" s="394" t="s">
        <v>239</v>
      </c>
      <c r="F48" s="160"/>
      <c r="G48" s="102"/>
      <c r="H48" s="14"/>
      <c r="I48" s="1"/>
    </row>
    <row r="49" spans="1:9" ht="12.75">
      <c r="A49" s="32"/>
      <c r="B49" s="47"/>
      <c r="C49" s="91"/>
      <c r="D49" s="91"/>
      <c r="E49" s="47"/>
      <c r="F49" s="46"/>
      <c r="G49" s="47"/>
      <c r="H49" s="32"/>
      <c r="I49" s="1"/>
    </row>
    <row r="50" spans="1:9" ht="12.75">
      <c r="A50" s="32"/>
      <c r="B50" s="292" t="s">
        <v>2</v>
      </c>
      <c r="C50" s="294" t="s">
        <v>3</v>
      </c>
      <c r="D50" s="106" t="s">
        <v>4</v>
      </c>
      <c r="E50" s="5" t="s">
        <v>2</v>
      </c>
      <c r="F50" s="46" t="s">
        <v>3</v>
      </c>
      <c r="G50" s="5" t="s">
        <v>4</v>
      </c>
      <c r="I50" s="1"/>
    </row>
    <row r="51" spans="2:9" ht="12.75">
      <c r="B51" s="184" t="s">
        <v>178</v>
      </c>
      <c r="C51" s="97"/>
      <c r="D51" s="97"/>
      <c r="E51" s="77" t="s">
        <v>35</v>
      </c>
      <c r="F51" s="97"/>
      <c r="G51" s="101"/>
      <c r="I51" s="1"/>
    </row>
    <row r="52" spans="2:9" ht="12.75">
      <c r="B52" s="184" t="s">
        <v>73</v>
      </c>
      <c r="C52" s="106"/>
      <c r="D52" s="110"/>
      <c r="E52" s="77" t="s">
        <v>98</v>
      </c>
      <c r="F52" s="110"/>
      <c r="G52" s="111"/>
      <c r="I52" s="1"/>
    </row>
    <row r="53" spans="2:9" ht="12.75">
      <c r="B53" s="184" t="s">
        <v>36</v>
      </c>
      <c r="C53" s="97"/>
      <c r="D53" s="107"/>
      <c r="E53" s="184" t="s">
        <v>49</v>
      </c>
      <c r="F53" s="107"/>
      <c r="G53" s="109"/>
      <c r="I53" s="1"/>
    </row>
    <row r="54" spans="2:9" ht="12.75">
      <c r="B54" s="77" t="s">
        <v>47</v>
      </c>
      <c r="C54" s="110"/>
      <c r="D54" s="110"/>
      <c r="E54" s="184" t="s">
        <v>40</v>
      </c>
      <c r="F54" s="110"/>
      <c r="G54" s="111"/>
      <c r="I54" s="1"/>
    </row>
    <row r="55" spans="2:9" ht="12.75">
      <c r="B55" s="282"/>
      <c r="C55" s="283"/>
      <c r="D55" s="279"/>
      <c r="E55" s="287"/>
      <c r="F55" s="97"/>
      <c r="G55" s="97"/>
      <c r="I55" s="1"/>
    </row>
    <row r="56" spans="2:9" ht="12.75">
      <c r="B56" s="47"/>
      <c r="C56" s="91"/>
      <c r="D56" s="91"/>
      <c r="E56" s="47"/>
      <c r="F56" s="47"/>
      <c r="G56" s="47"/>
      <c r="I56" s="1"/>
    </row>
    <row r="57" spans="1:9" ht="12.75">
      <c r="A57" s="19"/>
      <c r="B57" s="120" t="s">
        <v>129</v>
      </c>
      <c r="C57" s="407">
        <v>43356</v>
      </c>
      <c r="D57" s="112" t="s">
        <v>1</v>
      </c>
      <c r="E57" s="394" t="s">
        <v>240</v>
      </c>
      <c r="F57" s="50"/>
      <c r="G57" s="102"/>
      <c r="I57" s="1"/>
    </row>
    <row r="58" spans="2:9" ht="12.75">
      <c r="B58" s="4"/>
      <c r="C58" s="64"/>
      <c r="D58" s="64"/>
      <c r="E58" s="4"/>
      <c r="F58" s="4"/>
      <c r="G58" s="4"/>
      <c r="I58" s="1"/>
    </row>
    <row r="59" spans="2:9" ht="12.75">
      <c r="B59" s="5" t="s">
        <v>2</v>
      </c>
      <c r="C59" s="65" t="s">
        <v>3</v>
      </c>
      <c r="D59" s="65" t="s">
        <v>4</v>
      </c>
      <c r="E59" s="5" t="s">
        <v>2</v>
      </c>
      <c r="F59" s="5" t="s">
        <v>3</v>
      </c>
      <c r="G59" s="49" t="s">
        <v>4</v>
      </c>
      <c r="I59" s="1"/>
    </row>
    <row r="60" spans="2:9" ht="12.75">
      <c r="B60" s="77" t="s">
        <v>47</v>
      </c>
      <c r="C60" s="97"/>
      <c r="D60" s="97"/>
      <c r="E60" s="184" t="s">
        <v>178</v>
      </c>
      <c r="F60" s="97"/>
      <c r="G60" s="101"/>
      <c r="I60" s="1"/>
    </row>
    <row r="61" spans="2:7" ht="12.75">
      <c r="B61" s="77" t="s">
        <v>35</v>
      </c>
      <c r="C61" s="65"/>
      <c r="D61" s="65"/>
      <c r="E61" s="184" t="s">
        <v>73</v>
      </c>
      <c r="F61" s="65"/>
      <c r="G61" s="100"/>
    </row>
    <row r="62" spans="2:7" ht="12.75">
      <c r="B62" s="77" t="s">
        <v>98</v>
      </c>
      <c r="C62" s="97"/>
      <c r="D62" s="97"/>
      <c r="E62" s="184" t="s">
        <v>36</v>
      </c>
      <c r="F62" s="97"/>
      <c r="G62" s="101"/>
    </row>
    <row r="63" spans="2:9" ht="12.75">
      <c r="B63" s="184" t="s">
        <v>40</v>
      </c>
      <c r="C63" s="65"/>
      <c r="D63" s="65"/>
      <c r="E63" s="184" t="s">
        <v>49</v>
      </c>
      <c r="F63" s="65"/>
      <c r="G63" s="100"/>
      <c r="I63" s="1"/>
    </row>
    <row r="64" spans="2:9" ht="12.75">
      <c r="B64" s="282"/>
      <c r="C64" s="97"/>
      <c r="D64" s="281"/>
      <c r="E64" s="282"/>
      <c r="F64" s="281"/>
      <c r="G64" s="97"/>
      <c r="H64" s="14"/>
      <c r="I64" s="1"/>
    </row>
    <row r="65" spans="2:9" ht="12.75">
      <c r="B65" s="46"/>
      <c r="C65" s="4"/>
      <c r="D65" s="46"/>
      <c r="E65" s="4"/>
      <c r="F65" s="46"/>
      <c r="G65" s="46"/>
      <c r="I65" s="1"/>
    </row>
    <row r="66" spans="2:7" ht="12.75">
      <c r="B66" s="276" t="s">
        <v>130</v>
      </c>
      <c r="C66" s="408"/>
      <c r="D66" s="276" t="s">
        <v>110</v>
      </c>
      <c r="E66" s="395" t="s">
        <v>155</v>
      </c>
      <c r="F66" s="50"/>
      <c r="G66" s="277"/>
    </row>
    <row r="67" spans="2:9" ht="12.75">
      <c r="B67" s="39"/>
      <c r="C67" s="4"/>
      <c r="D67" s="4"/>
      <c r="E67" s="4"/>
      <c r="F67" s="4"/>
      <c r="G67" s="4"/>
      <c r="I67" s="1"/>
    </row>
    <row r="68" spans="2:9" ht="12.75">
      <c r="B68" s="52" t="s">
        <v>2</v>
      </c>
      <c r="C68" s="53" t="s">
        <v>3</v>
      </c>
      <c r="D68" s="53" t="s">
        <v>4</v>
      </c>
      <c r="E68" s="53" t="s">
        <v>2</v>
      </c>
      <c r="F68" s="291" t="s">
        <v>3</v>
      </c>
      <c r="G68" s="291" t="s">
        <v>4</v>
      </c>
      <c r="I68" s="1"/>
    </row>
    <row r="69" spans="2:9" ht="12.75">
      <c r="B69" s="290"/>
      <c r="C69" s="282"/>
      <c r="D69" s="282"/>
      <c r="E69" s="282"/>
      <c r="F69" s="288"/>
      <c r="G69" s="288"/>
      <c r="I69" s="8"/>
    </row>
    <row r="70" spans="2:9" ht="12.75">
      <c r="B70" s="5"/>
      <c r="C70" s="54"/>
      <c r="D70" s="54"/>
      <c r="E70" s="54"/>
      <c r="F70" s="293"/>
      <c r="G70" s="293"/>
      <c r="I70" s="8"/>
    </row>
    <row r="71" spans="2:9" ht="12.75">
      <c r="B71" s="290"/>
      <c r="C71" s="282"/>
      <c r="D71" s="282"/>
      <c r="E71" s="282"/>
      <c r="F71" s="288"/>
      <c r="G71" s="288"/>
      <c r="I71" s="1"/>
    </row>
    <row r="72" spans="2:9" ht="12.75">
      <c r="B72" s="48"/>
      <c r="C72" s="54"/>
      <c r="D72" s="54"/>
      <c r="E72" s="54"/>
      <c r="F72" s="293"/>
      <c r="G72" s="293"/>
      <c r="I72" s="1"/>
    </row>
    <row r="73" spans="2:9" ht="12.75">
      <c r="B73" s="287"/>
      <c r="C73" s="287"/>
      <c r="D73" s="287"/>
      <c r="E73" s="287"/>
      <c r="F73" s="282"/>
      <c r="G73" s="282"/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276" t="s">
        <v>134</v>
      </c>
      <c r="C75" s="406"/>
      <c r="D75" s="50" t="s">
        <v>1</v>
      </c>
      <c r="E75" s="306" t="s">
        <v>157</v>
      </c>
      <c r="F75" s="50"/>
      <c r="G75" s="277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337" t="s">
        <v>2</v>
      </c>
      <c r="C77" s="356" t="s">
        <v>3</v>
      </c>
      <c r="D77" s="356" t="s">
        <v>4</v>
      </c>
      <c r="E77" s="356" t="s">
        <v>2</v>
      </c>
      <c r="F77" s="356" t="s">
        <v>3</v>
      </c>
      <c r="G77" s="356" t="s">
        <v>4</v>
      </c>
      <c r="I77" s="351"/>
    </row>
    <row r="78" spans="2:9" ht="12.75">
      <c r="B78" s="336"/>
      <c r="C78" s="288"/>
      <c r="D78" s="288"/>
      <c r="E78" s="334"/>
      <c r="F78" s="288"/>
      <c r="G78" s="288"/>
      <c r="I78" s="1"/>
    </row>
    <row r="79" spans="2:9" ht="12.75">
      <c r="B79" s="354"/>
      <c r="C79" s="293"/>
      <c r="D79" s="293"/>
      <c r="E79" s="355"/>
      <c r="F79" s="293"/>
      <c r="G79" s="293"/>
      <c r="I79" s="1"/>
    </row>
    <row r="80" spans="2:9" ht="12.75">
      <c r="B80" s="340"/>
      <c r="C80" s="299"/>
      <c r="D80" s="299"/>
      <c r="E80" s="339"/>
      <c r="F80" s="299"/>
      <c r="G80" s="299"/>
      <c r="I80" s="1"/>
    </row>
    <row r="81" spans="2:9" ht="12.75">
      <c r="B81" s="354"/>
      <c r="C81" s="293"/>
      <c r="D81" s="293"/>
      <c r="E81" s="355"/>
      <c r="F81" s="293"/>
      <c r="G81" s="293"/>
      <c r="I81" s="1"/>
    </row>
    <row r="82" spans="2:9" ht="12.75">
      <c r="B82" s="357"/>
      <c r="C82" s="282"/>
      <c r="D82" s="282"/>
      <c r="E82" s="357"/>
      <c r="F82" s="282"/>
      <c r="G82" s="287"/>
      <c r="H82" s="14"/>
      <c r="I82" s="1"/>
    </row>
    <row r="83" spans="2:9" ht="12.75">
      <c r="B83" s="295"/>
      <c r="C83" s="36"/>
      <c r="D83" s="36"/>
      <c r="E83" s="295"/>
      <c r="F83" s="36"/>
      <c r="G83" s="36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36"/>
      <c r="C86" s="36"/>
      <c r="D86" s="36"/>
      <c r="E86" s="36"/>
      <c r="F86" s="36"/>
      <c r="G86" s="36"/>
      <c r="I86" s="1"/>
    </row>
    <row r="87" spans="2:9" ht="12.75">
      <c r="B87" s="36"/>
      <c r="C87" s="36"/>
      <c r="D87" s="36"/>
      <c r="E87" s="36"/>
      <c r="F87" s="36"/>
      <c r="G87" s="36"/>
      <c r="I87" s="1"/>
    </row>
    <row r="88" spans="2:9" ht="12.75">
      <c r="B88" s="36"/>
      <c r="C88" s="36"/>
      <c r="D88" s="36"/>
      <c r="E88" s="36"/>
      <c r="F88" s="36"/>
      <c r="G88" s="36"/>
      <c r="I88" s="1"/>
    </row>
    <row r="89" spans="2:9" ht="12.75">
      <c r="B89" s="36"/>
      <c r="C89" s="37"/>
      <c r="D89" s="36"/>
      <c r="E89" s="343"/>
      <c r="F89" s="343"/>
      <c r="G89" s="343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6"/>
      <c r="D91" s="36"/>
      <c r="E91" s="36"/>
      <c r="F91" s="36"/>
      <c r="G91" s="36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6"/>
      <c r="C93" s="36"/>
      <c r="D93" s="36"/>
      <c r="E93" s="36"/>
      <c r="F93" s="36"/>
      <c r="G93" s="36"/>
      <c r="I93" s="1"/>
    </row>
    <row r="94" spans="2:9" ht="12.75">
      <c r="B94" s="36"/>
      <c r="C94" s="36"/>
      <c r="D94" s="36"/>
      <c r="E94" s="36"/>
      <c r="F94" s="36"/>
      <c r="G94" s="36"/>
      <c r="I94" s="1"/>
    </row>
    <row r="95" spans="2:9" ht="12.75">
      <c r="B95" s="36"/>
      <c r="C95" s="36"/>
      <c r="D95" s="36"/>
      <c r="E95" s="36"/>
      <c r="F95" s="36"/>
      <c r="G95" s="36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E89:G89"/>
    <mergeCell ref="E21:F21"/>
    <mergeCell ref="E30:F30"/>
    <mergeCell ref="E39:F39"/>
    <mergeCell ref="B2:G2"/>
    <mergeCell ref="E3:F3"/>
    <mergeCell ref="I5:J5"/>
    <mergeCell ref="E12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0"/>
  <sheetViews>
    <sheetView zoomScale="110" zoomScaleNormal="110" zoomScalePageLayoutView="0" workbookViewId="0" topLeftCell="A1">
      <selection activeCell="U35" sqref="U35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10.00390625" style="0" customWidth="1"/>
    <col min="4" max="4" width="7.7109375" style="0" customWidth="1"/>
    <col min="5" max="5" width="20.28125" style="0" customWidth="1"/>
    <col min="6" max="6" width="7.140625" style="0" customWidth="1"/>
    <col min="7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5" width="7.140625" style="0" customWidth="1"/>
    <col min="16" max="17" width="8.140625" style="0" customWidth="1"/>
    <col min="18" max="18" width="6.140625" style="0" customWidth="1"/>
    <col min="19" max="20" width="2.8515625" style="0" customWidth="1"/>
  </cols>
  <sheetData>
    <row r="1" spans="2:9" ht="13.5" thickBot="1">
      <c r="B1" s="344" t="s">
        <v>86</v>
      </c>
      <c r="C1" s="345"/>
      <c r="D1" s="345"/>
      <c r="E1" s="345"/>
      <c r="F1" s="345"/>
      <c r="G1" s="346"/>
      <c r="I1" s="1"/>
    </row>
    <row r="2" spans="2:9" ht="12.75">
      <c r="B2" s="33"/>
      <c r="C2" s="4"/>
      <c r="D2" s="4"/>
      <c r="E2" s="4"/>
      <c r="F2" s="4"/>
      <c r="G2" s="4"/>
      <c r="I2" s="1"/>
    </row>
    <row r="3" spans="2:9" ht="12.75">
      <c r="B3" s="304" t="s">
        <v>132</v>
      </c>
      <c r="C3" s="165">
        <v>43209</v>
      </c>
      <c r="D3" s="83" t="s">
        <v>1</v>
      </c>
      <c r="E3" s="362" t="s">
        <v>230</v>
      </c>
      <c r="F3" s="204"/>
      <c r="G3" s="166"/>
      <c r="I3" s="1"/>
    </row>
    <row r="4" spans="2:21" ht="12.75">
      <c r="B4" s="143" t="s">
        <v>2</v>
      </c>
      <c r="C4" s="144" t="s">
        <v>3</v>
      </c>
      <c r="D4" s="144" t="s">
        <v>4</v>
      </c>
      <c r="E4" s="143" t="s">
        <v>2</v>
      </c>
      <c r="F4" s="143" t="s">
        <v>3</v>
      </c>
      <c r="G4" s="143" t="s">
        <v>4</v>
      </c>
      <c r="I4" s="411" t="s">
        <v>74</v>
      </c>
      <c r="J4" s="411"/>
      <c r="K4" s="34" t="s">
        <v>25</v>
      </c>
      <c r="L4" s="35" t="s">
        <v>26</v>
      </c>
      <c r="M4" s="34" t="s">
        <v>27</v>
      </c>
      <c r="N4" s="35" t="s">
        <v>28</v>
      </c>
      <c r="O4" s="34" t="s">
        <v>29</v>
      </c>
      <c r="P4" s="34" t="s">
        <v>30</v>
      </c>
      <c r="Q4" s="34" t="s">
        <v>31</v>
      </c>
      <c r="R4" s="130" t="s">
        <v>52</v>
      </c>
      <c r="S4" s="124" t="s">
        <v>51</v>
      </c>
      <c r="T4" s="124" t="s">
        <v>28</v>
      </c>
      <c r="U4" s="14"/>
    </row>
    <row r="5" spans="2:20" ht="12.75">
      <c r="B5" s="145" t="s">
        <v>179</v>
      </c>
      <c r="C5" s="302">
        <v>18</v>
      </c>
      <c r="D5" s="302">
        <v>2</v>
      </c>
      <c r="E5" s="145" t="s">
        <v>34</v>
      </c>
      <c r="F5" s="302">
        <v>18</v>
      </c>
      <c r="G5" s="302">
        <v>2</v>
      </c>
      <c r="I5" s="145" t="s">
        <v>12</v>
      </c>
      <c r="J5" s="146" t="s">
        <v>4</v>
      </c>
      <c r="K5" s="147"/>
      <c r="L5" s="162"/>
      <c r="M5" s="148"/>
      <c r="N5" s="148"/>
      <c r="O5" s="148"/>
      <c r="P5" s="148"/>
      <c r="Q5" s="149"/>
      <c r="R5" s="146"/>
      <c r="S5" s="146"/>
      <c r="T5" s="2"/>
    </row>
    <row r="6" spans="2:20" ht="12.75">
      <c r="B6" s="145" t="s">
        <v>78</v>
      </c>
      <c r="C6" s="301">
        <v>26</v>
      </c>
      <c r="D6" s="301">
        <v>3</v>
      </c>
      <c r="E6" s="150" t="s">
        <v>50</v>
      </c>
      <c r="F6" s="301">
        <v>10</v>
      </c>
      <c r="G6" s="301">
        <v>1</v>
      </c>
      <c r="I6" s="145" t="s">
        <v>34</v>
      </c>
      <c r="J6" s="145">
        <f>G5+D13+G20+D28+G36+D44+G52</f>
        <v>6</v>
      </c>
      <c r="K6" s="145">
        <v>3</v>
      </c>
      <c r="L6" s="373">
        <v>1</v>
      </c>
      <c r="M6" s="145">
        <v>1</v>
      </c>
      <c r="N6" s="374">
        <v>1</v>
      </c>
      <c r="O6" s="349">
        <f>F5+C13+F20+C28+F36+C44+F52</f>
        <v>52</v>
      </c>
      <c r="P6" s="145">
        <f>C5+F13+C20+F28+C36+F44+C52</f>
        <v>56</v>
      </c>
      <c r="Q6" s="225">
        <f aca="true" t="shared" si="0" ref="Q6:Q12">O6-P6</f>
        <v>-4</v>
      </c>
      <c r="R6" s="145">
        <f aca="true" t="shared" si="1" ref="R6:R12">O6+P6</f>
        <v>108</v>
      </c>
      <c r="S6" s="146"/>
      <c r="T6" s="2"/>
    </row>
    <row r="7" spans="2:20" ht="12.75">
      <c r="B7" s="328" t="s">
        <v>122</v>
      </c>
      <c r="C7" s="302">
        <v>0</v>
      </c>
      <c r="D7" s="302">
        <v>0</v>
      </c>
      <c r="E7" s="150"/>
      <c r="F7" s="302"/>
      <c r="G7" s="302"/>
      <c r="I7" s="145" t="s">
        <v>179</v>
      </c>
      <c r="J7" s="145">
        <f>D5+G14+G21+D29+G37+D45+G53</f>
        <v>4</v>
      </c>
      <c r="K7" s="145">
        <v>3</v>
      </c>
      <c r="L7" s="373"/>
      <c r="M7" s="145">
        <v>1</v>
      </c>
      <c r="N7" s="349">
        <v>2</v>
      </c>
      <c r="O7" s="349">
        <f>C5+F14+F21+C29+F37+C45+F53</f>
        <v>42</v>
      </c>
      <c r="P7" s="145">
        <f>F5+C14+C21+F29+C37+F45+C53</f>
        <v>66</v>
      </c>
      <c r="Q7" s="225">
        <f t="shared" si="0"/>
        <v>-24</v>
      </c>
      <c r="R7" s="145">
        <f t="shared" si="1"/>
        <v>108</v>
      </c>
      <c r="S7" s="146"/>
      <c r="T7" s="2"/>
    </row>
    <row r="8" spans="2:20" ht="12.75">
      <c r="B8" s="150" t="s">
        <v>180</v>
      </c>
      <c r="C8" s="301">
        <v>10</v>
      </c>
      <c r="D8" s="301">
        <v>1</v>
      </c>
      <c r="E8" s="150" t="s">
        <v>181</v>
      </c>
      <c r="F8" s="301">
        <v>26</v>
      </c>
      <c r="G8" s="301">
        <v>3</v>
      </c>
      <c r="I8" s="145" t="s">
        <v>78</v>
      </c>
      <c r="J8" s="145">
        <f>D6+G13+D21+D30+G38+D46+G54</f>
        <v>9</v>
      </c>
      <c r="K8" s="145">
        <v>3</v>
      </c>
      <c r="L8" s="373">
        <v>3</v>
      </c>
      <c r="M8" s="145"/>
      <c r="N8" s="349"/>
      <c r="O8" s="145">
        <f>C6+F13+C21+C30+F38+C46+F54</f>
        <v>74</v>
      </c>
      <c r="P8" s="350">
        <f>F6+C13+F21+F30+C38+F46+C54</f>
        <v>34</v>
      </c>
      <c r="Q8" s="145">
        <f t="shared" si="0"/>
        <v>40</v>
      </c>
      <c r="R8" s="145">
        <f t="shared" si="1"/>
        <v>108</v>
      </c>
      <c r="S8" s="146"/>
      <c r="T8" s="2"/>
    </row>
    <row r="9" spans="2:20" ht="12.75">
      <c r="B9" s="116"/>
      <c r="C9" s="117"/>
      <c r="D9" s="117"/>
      <c r="E9" s="197"/>
      <c r="F9" s="117"/>
      <c r="G9" s="118"/>
      <c r="I9" s="150" t="s">
        <v>180</v>
      </c>
      <c r="J9" s="145">
        <f>D8+G16+D22+G28+D37+G46+G55</f>
        <v>2</v>
      </c>
      <c r="K9" s="154">
        <v>2</v>
      </c>
      <c r="L9" s="154"/>
      <c r="M9" s="164"/>
      <c r="N9" s="312">
        <v>2</v>
      </c>
      <c r="O9" s="145">
        <f>C8+F16+C22+F28+C37+F46+F55</f>
        <v>18</v>
      </c>
      <c r="P9" s="145">
        <f>F8+C16+F22+C28+F37+C46+C55</f>
        <v>54</v>
      </c>
      <c r="Q9" s="163">
        <f t="shared" si="0"/>
        <v>-36</v>
      </c>
      <c r="R9" s="145">
        <f t="shared" si="1"/>
        <v>72</v>
      </c>
      <c r="S9" s="146"/>
      <c r="T9" s="2"/>
    </row>
    <row r="10" spans="2:20" ht="12.75">
      <c r="B10" s="304" t="s">
        <v>133</v>
      </c>
      <c r="C10" s="165">
        <v>43244</v>
      </c>
      <c r="D10" s="83" t="s">
        <v>110</v>
      </c>
      <c r="E10" s="347" t="s">
        <v>241</v>
      </c>
      <c r="F10" s="348"/>
      <c r="G10" s="169"/>
      <c r="I10" s="150"/>
      <c r="J10" s="145">
        <f>G7+D16+D23+G31+D36+G45+D54</f>
        <v>0</v>
      </c>
      <c r="K10" s="154"/>
      <c r="L10" s="155"/>
      <c r="M10" s="154"/>
      <c r="N10" s="154"/>
      <c r="O10" s="145">
        <f>F7+C16+C23+F31+C36+F45+C54</f>
        <v>0</v>
      </c>
      <c r="P10" s="145">
        <f>C7+F16+F23+C31+F36+C45+F54</f>
        <v>0</v>
      </c>
      <c r="Q10" s="163">
        <f t="shared" si="0"/>
        <v>0</v>
      </c>
      <c r="R10" s="145">
        <f t="shared" si="1"/>
        <v>0</v>
      </c>
      <c r="S10" s="146"/>
      <c r="T10" s="2"/>
    </row>
    <row r="11" spans="2:20" ht="12.75">
      <c r="B11" s="167"/>
      <c r="C11" s="168"/>
      <c r="D11" s="168"/>
      <c r="E11" s="263"/>
      <c r="F11" s="167"/>
      <c r="G11" s="167"/>
      <c r="I11" s="150" t="s">
        <v>50</v>
      </c>
      <c r="J11" s="145">
        <f>G6+D15+G22+D31+G39+G44+D53</f>
        <v>6</v>
      </c>
      <c r="K11" s="154">
        <v>3</v>
      </c>
      <c r="L11" s="153">
        <v>1</v>
      </c>
      <c r="M11" s="154">
        <v>1</v>
      </c>
      <c r="N11" s="153">
        <v>1</v>
      </c>
      <c r="O11" s="145">
        <f>F6+C15+F22+C31+F39+F44+C53</f>
        <v>56</v>
      </c>
      <c r="P11" s="145">
        <f>C6+F15+C22+F31+C39+C44+F53</f>
        <v>52</v>
      </c>
      <c r="Q11" s="163">
        <f t="shared" si="0"/>
        <v>4</v>
      </c>
      <c r="R11" s="145">
        <f t="shared" si="1"/>
        <v>108</v>
      </c>
      <c r="S11" s="146"/>
      <c r="T11" s="2"/>
    </row>
    <row r="12" spans="2:20" ht="12.75">
      <c r="B12" s="143" t="s">
        <v>2</v>
      </c>
      <c r="C12" s="144" t="s">
        <v>3</v>
      </c>
      <c r="D12" s="144" t="s">
        <v>4</v>
      </c>
      <c r="E12" s="143" t="s">
        <v>2</v>
      </c>
      <c r="F12" s="143" t="s">
        <v>3</v>
      </c>
      <c r="G12" s="143" t="s">
        <v>4</v>
      </c>
      <c r="I12" s="150" t="s">
        <v>181</v>
      </c>
      <c r="J12" s="145">
        <f>G8+D14+G23+G30+D39+D47+D52</f>
        <v>6</v>
      </c>
      <c r="K12" s="154">
        <v>2</v>
      </c>
      <c r="L12" s="154">
        <v>2</v>
      </c>
      <c r="M12" s="154"/>
      <c r="N12" s="154"/>
      <c r="O12" s="145">
        <f>F8+C14+F23+F30+C39+C47+C52</f>
        <v>52</v>
      </c>
      <c r="P12" s="145">
        <f>C8+F14+C23+C30+F39+F47+F52</f>
        <v>20</v>
      </c>
      <c r="Q12" s="163">
        <f t="shared" si="0"/>
        <v>32</v>
      </c>
      <c r="R12" s="145">
        <f t="shared" si="1"/>
        <v>72</v>
      </c>
      <c r="S12" s="146"/>
      <c r="T12" s="2"/>
    </row>
    <row r="13" spans="2:20" ht="12.75">
      <c r="B13" s="145" t="s">
        <v>34</v>
      </c>
      <c r="C13" s="314">
        <v>10</v>
      </c>
      <c r="D13" s="314">
        <v>1</v>
      </c>
      <c r="E13" s="145" t="s">
        <v>78</v>
      </c>
      <c r="F13" s="313">
        <v>26</v>
      </c>
      <c r="G13" s="313">
        <v>3</v>
      </c>
      <c r="I13" s="150" t="s">
        <v>122</v>
      </c>
      <c r="J13" s="145">
        <f>D7+G15+D20+G29+D38+G47+D55</f>
        <v>3</v>
      </c>
      <c r="K13" s="154">
        <v>2</v>
      </c>
      <c r="L13" s="164"/>
      <c r="M13" s="164">
        <v>1</v>
      </c>
      <c r="N13" s="164">
        <v>1</v>
      </c>
      <c r="O13" s="145">
        <f>C7+F15+C20+F29+C38+F47+C55</f>
        <v>30</v>
      </c>
      <c r="P13" s="145">
        <f>F7+C15+F20+C29+F38+C47+F55</f>
        <v>42</v>
      </c>
      <c r="Q13" s="163">
        <f>O13-P13</f>
        <v>-12</v>
      </c>
      <c r="R13" s="145">
        <f>O13+P13</f>
        <v>72</v>
      </c>
      <c r="S13" s="146"/>
      <c r="T13" s="2"/>
    </row>
    <row r="14" spans="2:20" ht="12.75">
      <c r="B14" s="150" t="s">
        <v>181</v>
      </c>
      <c r="C14" s="301">
        <v>26</v>
      </c>
      <c r="D14" s="301">
        <v>3</v>
      </c>
      <c r="E14" s="145" t="s">
        <v>179</v>
      </c>
      <c r="F14" s="301">
        <v>10</v>
      </c>
      <c r="G14" s="301">
        <v>1</v>
      </c>
      <c r="I14" s="150"/>
      <c r="J14" s="262"/>
      <c r="K14" s="154"/>
      <c r="L14" s="164"/>
      <c r="M14" s="164"/>
      <c r="N14" s="164"/>
      <c r="O14" s="145"/>
      <c r="P14" s="145"/>
      <c r="Q14" s="163"/>
      <c r="R14" s="145"/>
      <c r="S14" s="146"/>
      <c r="T14" s="2"/>
    </row>
    <row r="15" spans="2:16" ht="12.75">
      <c r="B15" s="150" t="s">
        <v>50</v>
      </c>
      <c r="C15" s="314">
        <v>18</v>
      </c>
      <c r="D15" s="314">
        <v>2</v>
      </c>
      <c r="E15" s="328" t="s">
        <v>122</v>
      </c>
      <c r="F15" s="314">
        <v>18</v>
      </c>
      <c r="G15" s="314">
        <v>2</v>
      </c>
      <c r="I15" s="1"/>
      <c r="N15" s="16"/>
      <c r="O15" s="16"/>
      <c r="P15" s="94"/>
    </row>
    <row r="16" spans="2:9" ht="12.75">
      <c r="B16" s="300"/>
      <c r="C16" s="301"/>
      <c r="D16" s="301"/>
      <c r="E16" s="150" t="s">
        <v>180</v>
      </c>
      <c r="F16" s="301">
        <v>0</v>
      </c>
      <c r="G16" s="301">
        <v>0</v>
      </c>
      <c r="I16" s="1"/>
    </row>
    <row r="17" spans="1:18" ht="12.75">
      <c r="A17" s="32"/>
      <c r="B17" s="181"/>
      <c r="C17" s="183"/>
      <c r="D17" s="183"/>
      <c r="E17" s="181"/>
      <c r="F17" s="183"/>
      <c r="G17" s="183"/>
      <c r="H17" s="19"/>
      <c r="I17" s="480" t="s">
        <v>12</v>
      </c>
      <c r="J17" s="480" t="s">
        <v>4</v>
      </c>
      <c r="K17" s="480"/>
      <c r="L17" s="480"/>
      <c r="M17" s="480"/>
      <c r="N17" s="480"/>
      <c r="O17" s="480"/>
      <c r="P17" s="480"/>
      <c r="Q17" s="480"/>
      <c r="R17" s="481"/>
    </row>
    <row r="18" spans="2:18" ht="12.75">
      <c r="B18" s="304" t="s">
        <v>135</v>
      </c>
      <c r="C18" s="165">
        <v>43244</v>
      </c>
      <c r="D18" s="83" t="s">
        <v>1</v>
      </c>
      <c r="E18" s="347" t="s">
        <v>241</v>
      </c>
      <c r="F18" s="348"/>
      <c r="G18" s="264"/>
      <c r="I18" s="145" t="s">
        <v>78</v>
      </c>
      <c r="J18" s="389">
        <v>9</v>
      </c>
      <c r="K18" s="389">
        <v>3</v>
      </c>
      <c r="L18" s="389">
        <v>3</v>
      </c>
      <c r="M18" s="389"/>
      <c r="N18" s="389"/>
      <c r="O18" s="389">
        <v>74</v>
      </c>
      <c r="P18" s="389">
        <v>34</v>
      </c>
      <c r="Q18" s="389">
        <v>40</v>
      </c>
      <c r="R18" s="390">
        <v>108</v>
      </c>
    </row>
    <row r="19" spans="2:18" ht="12.75">
      <c r="B19" s="143" t="s">
        <v>2</v>
      </c>
      <c r="C19" s="144" t="s">
        <v>3</v>
      </c>
      <c r="D19" s="144" t="s">
        <v>4</v>
      </c>
      <c r="E19" s="143" t="s">
        <v>2</v>
      </c>
      <c r="F19" s="143" t="s">
        <v>3</v>
      </c>
      <c r="G19" s="143" t="s">
        <v>4</v>
      </c>
      <c r="I19" s="145" t="s">
        <v>181</v>
      </c>
      <c r="J19" s="3">
        <v>6</v>
      </c>
      <c r="K19" s="3">
        <v>2</v>
      </c>
      <c r="L19" s="3">
        <v>2</v>
      </c>
      <c r="M19" s="3"/>
      <c r="N19" s="3"/>
      <c r="O19" s="3">
        <v>52</v>
      </c>
      <c r="P19" s="3">
        <v>20</v>
      </c>
      <c r="Q19" s="3">
        <v>32</v>
      </c>
      <c r="R19" s="186">
        <v>72</v>
      </c>
    </row>
    <row r="20" spans="2:18" ht="12.75">
      <c r="B20" s="328" t="s">
        <v>122</v>
      </c>
      <c r="C20" s="314">
        <v>12</v>
      </c>
      <c r="D20" s="314">
        <v>1</v>
      </c>
      <c r="E20" s="145" t="s">
        <v>34</v>
      </c>
      <c r="F20" s="313">
        <v>24</v>
      </c>
      <c r="G20" s="313">
        <v>3</v>
      </c>
      <c r="I20" s="145" t="s">
        <v>50</v>
      </c>
      <c r="J20" s="3">
        <v>6</v>
      </c>
      <c r="K20" s="3">
        <v>3</v>
      </c>
      <c r="L20" s="3">
        <v>1</v>
      </c>
      <c r="M20" s="3">
        <v>1</v>
      </c>
      <c r="N20" s="3">
        <v>1</v>
      </c>
      <c r="O20" s="3">
        <v>56</v>
      </c>
      <c r="P20" s="3">
        <v>52</v>
      </c>
      <c r="Q20" s="3">
        <v>4</v>
      </c>
      <c r="R20" s="186">
        <v>108</v>
      </c>
    </row>
    <row r="21" spans="2:18" ht="12.75">
      <c r="B21" s="145" t="s">
        <v>78</v>
      </c>
      <c r="C21" s="301">
        <v>22</v>
      </c>
      <c r="D21" s="301">
        <v>3</v>
      </c>
      <c r="E21" s="145" t="s">
        <v>179</v>
      </c>
      <c r="F21" s="301">
        <v>14</v>
      </c>
      <c r="G21" s="301">
        <v>1</v>
      </c>
      <c r="I21" s="145" t="s">
        <v>34</v>
      </c>
      <c r="J21" s="389">
        <v>6</v>
      </c>
      <c r="K21" s="389">
        <v>3</v>
      </c>
      <c r="L21" s="389">
        <v>1</v>
      </c>
      <c r="M21" s="389">
        <v>1</v>
      </c>
      <c r="N21" s="389">
        <v>1</v>
      </c>
      <c r="O21" s="389">
        <v>52</v>
      </c>
      <c r="P21" s="389">
        <v>56</v>
      </c>
      <c r="Q21" s="389">
        <v>-4</v>
      </c>
      <c r="R21" s="390">
        <v>108</v>
      </c>
    </row>
    <row r="22" spans="2:18" ht="12.75">
      <c r="B22" s="150" t="s">
        <v>180</v>
      </c>
      <c r="C22" s="314">
        <v>8</v>
      </c>
      <c r="D22" s="314">
        <v>1</v>
      </c>
      <c r="E22" s="150" t="s">
        <v>50</v>
      </c>
      <c r="F22" s="314">
        <v>28</v>
      </c>
      <c r="G22" s="314">
        <v>3</v>
      </c>
      <c r="I22" s="145" t="s">
        <v>179</v>
      </c>
      <c r="J22" s="389">
        <v>4</v>
      </c>
      <c r="K22" s="389">
        <v>3</v>
      </c>
      <c r="L22" s="389"/>
      <c r="M22" s="389">
        <v>1</v>
      </c>
      <c r="N22" s="389">
        <v>2</v>
      </c>
      <c r="O22" s="389">
        <v>42</v>
      </c>
      <c r="P22" s="389">
        <v>66</v>
      </c>
      <c r="Q22" s="389">
        <v>-24</v>
      </c>
      <c r="R22" s="390">
        <v>108</v>
      </c>
    </row>
    <row r="23" spans="2:18" ht="12.75">
      <c r="B23" s="150"/>
      <c r="C23" s="301"/>
      <c r="D23" s="301"/>
      <c r="E23" s="150" t="s">
        <v>181</v>
      </c>
      <c r="F23" s="301">
        <v>0</v>
      </c>
      <c r="G23" s="301">
        <v>0</v>
      </c>
      <c r="I23" s="145" t="s">
        <v>122</v>
      </c>
      <c r="J23" s="389">
        <v>3</v>
      </c>
      <c r="K23" s="389">
        <v>2</v>
      </c>
      <c r="L23" s="389"/>
      <c r="M23" s="389">
        <v>1</v>
      </c>
      <c r="N23" s="389">
        <v>1</v>
      </c>
      <c r="O23" s="389">
        <v>30</v>
      </c>
      <c r="P23" s="389">
        <v>42</v>
      </c>
      <c r="Q23" s="389">
        <v>-12</v>
      </c>
      <c r="R23" s="390">
        <v>72</v>
      </c>
    </row>
    <row r="24" spans="2:18" ht="12.75">
      <c r="B24" s="181"/>
      <c r="C24" s="183"/>
      <c r="D24" s="183"/>
      <c r="E24" s="181"/>
      <c r="F24" s="183"/>
      <c r="G24" s="183"/>
      <c r="H24" s="19"/>
      <c r="I24" s="163" t="s">
        <v>180</v>
      </c>
      <c r="J24" s="391">
        <v>2</v>
      </c>
      <c r="K24" s="391">
        <v>2</v>
      </c>
      <c r="L24" s="391"/>
      <c r="M24" s="391"/>
      <c r="N24" s="391">
        <v>2</v>
      </c>
      <c r="O24" s="391">
        <v>18</v>
      </c>
      <c r="P24" s="391">
        <v>54</v>
      </c>
      <c r="Q24" s="391">
        <v>-36</v>
      </c>
      <c r="R24" s="392">
        <v>72</v>
      </c>
    </row>
    <row r="25" spans="2:18" ht="12.75">
      <c r="B25" s="304" t="s">
        <v>136</v>
      </c>
      <c r="C25" s="165">
        <v>43272</v>
      </c>
      <c r="D25" s="83" t="s">
        <v>110</v>
      </c>
      <c r="E25" s="171" t="s">
        <v>242</v>
      </c>
      <c r="F25" s="204"/>
      <c r="G25" s="169"/>
      <c r="I25" s="349"/>
      <c r="J25" s="482">
        <v>0</v>
      </c>
      <c r="K25" s="417"/>
      <c r="L25" s="417"/>
      <c r="M25" s="417"/>
      <c r="N25" s="389"/>
      <c r="O25" s="267">
        <v>0</v>
      </c>
      <c r="P25" s="417">
        <v>0</v>
      </c>
      <c r="Q25" s="482">
        <v>0</v>
      </c>
      <c r="R25" s="389">
        <v>0</v>
      </c>
    </row>
    <row r="26" spans="2:18" ht="12.75">
      <c r="B26" s="167"/>
      <c r="C26" s="168"/>
      <c r="D26" s="168"/>
      <c r="E26" s="167"/>
      <c r="F26" s="167"/>
      <c r="G26" s="167"/>
      <c r="I26" s="145"/>
      <c r="J26" s="389"/>
      <c r="K26" s="417"/>
      <c r="L26" s="389"/>
      <c r="M26" s="389"/>
      <c r="N26" s="389"/>
      <c r="O26" s="389"/>
      <c r="P26" s="389"/>
      <c r="Q26" s="389"/>
      <c r="R26" s="389"/>
    </row>
    <row r="27" spans="2:10" ht="12.75">
      <c r="B27" s="143" t="s">
        <v>2</v>
      </c>
      <c r="C27" s="144" t="s">
        <v>3</v>
      </c>
      <c r="D27" s="144" t="s">
        <v>4</v>
      </c>
      <c r="E27" s="143" t="s">
        <v>2</v>
      </c>
      <c r="F27" s="143" t="s">
        <v>3</v>
      </c>
      <c r="G27" s="143" t="s">
        <v>4</v>
      </c>
      <c r="I27" s="185"/>
      <c r="J27" s="16"/>
    </row>
    <row r="28" spans="2:9" ht="12.75">
      <c r="B28" s="145" t="s">
        <v>34</v>
      </c>
      <c r="C28" s="142"/>
      <c r="D28" s="142"/>
      <c r="E28" s="150" t="s">
        <v>180</v>
      </c>
      <c r="F28" s="142"/>
      <c r="G28" s="142"/>
      <c r="I28" s="1"/>
    </row>
    <row r="29" spans="2:9" ht="12.75">
      <c r="B29" s="145" t="s">
        <v>179</v>
      </c>
      <c r="C29" s="144"/>
      <c r="D29" s="144"/>
      <c r="E29" s="328" t="s">
        <v>122</v>
      </c>
      <c r="F29" s="144"/>
      <c r="G29" s="144"/>
      <c r="I29" s="1"/>
    </row>
    <row r="30" spans="2:9" ht="12.75">
      <c r="B30" s="145" t="s">
        <v>78</v>
      </c>
      <c r="C30" s="142"/>
      <c r="D30" s="142"/>
      <c r="E30" s="150" t="s">
        <v>181</v>
      </c>
      <c r="F30" s="142"/>
      <c r="G30" s="142"/>
      <c r="I30" s="1"/>
    </row>
    <row r="31" spans="2:9" ht="12.75">
      <c r="B31" s="150" t="s">
        <v>50</v>
      </c>
      <c r="C31" s="301"/>
      <c r="D31" s="301"/>
      <c r="E31" s="300"/>
      <c r="F31" s="301"/>
      <c r="G31" s="301"/>
      <c r="I31" s="1"/>
    </row>
    <row r="32" spans="2:9" ht="12.75">
      <c r="B32" s="181"/>
      <c r="C32" s="183"/>
      <c r="D32" s="183"/>
      <c r="E32" s="181"/>
      <c r="F32" s="183"/>
      <c r="G32" s="183"/>
      <c r="H32" s="32"/>
      <c r="I32" s="1"/>
    </row>
    <row r="33" spans="2:9" ht="12.75">
      <c r="B33" s="304" t="s">
        <v>127</v>
      </c>
      <c r="C33" s="165">
        <v>43272</v>
      </c>
      <c r="D33" s="83" t="s">
        <v>1</v>
      </c>
      <c r="E33" s="171" t="s">
        <v>242</v>
      </c>
      <c r="F33" s="204"/>
      <c r="G33" s="169"/>
      <c r="I33" s="1"/>
    </row>
    <row r="34" spans="2:9" ht="12.75">
      <c r="B34" s="167"/>
      <c r="C34" s="168"/>
      <c r="D34" s="168"/>
      <c r="E34" s="167"/>
      <c r="F34" s="167"/>
      <c r="G34" s="167"/>
      <c r="I34" s="1"/>
    </row>
    <row r="35" spans="2:9" ht="12.75">
      <c r="B35" s="143" t="s">
        <v>2</v>
      </c>
      <c r="C35" s="144" t="s">
        <v>3</v>
      </c>
      <c r="D35" s="144" t="s">
        <v>4</v>
      </c>
      <c r="E35" s="143" t="s">
        <v>2</v>
      </c>
      <c r="F35" s="143" t="s">
        <v>3</v>
      </c>
      <c r="G35" s="143" t="s">
        <v>4</v>
      </c>
      <c r="I35" s="1"/>
    </row>
    <row r="36" spans="2:9" ht="12.75">
      <c r="B36" s="150"/>
      <c r="C36" s="142"/>
      <c r="D36" s="142"/>
      <c r="E36" s="145" t="s">
        <v>34</v>
      </c>
      <c r="F36" s="142"/>
      <c r="G36" s="142"/>
      <c r="I36" s="1"/>
    </row>
    <row r="37" spans="2:9" ht="12.75">
      <c r="B37" s="150" t="s">
        <v>180</v>
      </c>
      <c r="C37" s="144"/>
      <c r="D37" s="144"/>
      <c r="E37" s="145" t="s">
        <v>179</v>
      </c>
      <c r="F37" s="144"/>
      <c r="G37" s="144"/>
      <c r="I37" s="1"/>
    </row>
    <row r="38" spans="2:9" ht="12.75">
      <c r="B38" s="328" t="s">
        <v>122</v>
      </c>
      <c r="C38" s="142"/>
      <c r="D38" s="142"/>
      <c r="E38" s="145" t="s">
        <v>78</v>
      </c>
      <c r="F38" s="142"/>
      <c r="G38" s="142"/>
      <c r="I38" s="1"/>
    </row>
    <row r="39" spans="2:9" ht="12.75">
      <c r="B39" s="150" t="s">
        <v>181</v>
      </c>
      <c r="C39" s="301"/>
      <c r="D39" s="301"/>
      <c r="E39" s="150" t="s">
        <v>50</v>
      </c>
      <c r="F39" s="301"/>
      <c r="G39" s="301"/>
      <c r="I39" s="1"/>
    </row>
    <row r="40" spans="2:9" ht="12.75">
      <c r="B40" s="208"/>
      <c r="C40" s="183"/>
      <c r="D40" s="183"/>
      <c r="E40" s="181"/>
      <c r="F40" s="183"/>
      <c r="G40" s="176"/>
      <c r="I40" s="1"/>
    </row>
    <row r="41" spans="2:9" ht="12.75">
      <c r="B41" s="261" t="s">
        <v>128</v>
      </c>
      <c r="C41" s="413">
        <v>43356</v>
      </c>
      <c r="D41" s="170" t="s">
        <v>110</v>
      </c>
      <c r="E41" s="362" t="s">
        <v>243</v>
      </c>
      <c r="F41" s="393"/>
      <c r="G41" s="172"/>
      <c r="H41" s="113"/>
      <c r="I41" s="1"/>
    </row>
    <row r="42" spans="2:9" ht="12.75">
      <c r="B42" s="39"/>
      <c r="C42" s="104"/>
      <c r="D42" s="104"/>
      <c r="E42" s="39"/>
      <c r="F42" s="47"/>
      <c r="G42" s="47"/>
      <c r="H42" s="32"/>
      <c r="I42" s="1"/>
    </row>
    <row r="43" spans="2:9" ht="12.75">
      <c r="B43" s="143" t="s">
        <v>2</v>
      </c>
      <c r="C43" s="144" t="s">
        <v>3</v>
      </c>
      <c r="D43" s="144" t="s">
        <v>4</v>
      </c>
      <c r="E43" s="143" t="s">
        <v>2</v>
      </c>
      <c r="F43" s="143" t="s">
        <v>3</v>
      </c>
      <c r="G43" s="173" t="s">
        <v>4</v>
      </c>
      <c r="I43" s="1"/>
    </row>
    <row r="44" spans="2:9" ht="12.75">
      <c r="B44" s="145" t="s">
        <v>34</v>
      </c>
      <c r="C44" s="174"/>
      <c r="D44" s="174"/>
      <c r="E44" s="150" t="s">
        <v>50</v>
      </c>
      <c r="F44" s="174"/>
      <c r="G44" s="175"/>
      <c r="I44" s="1"/>
    </row>
    <row r="45" spans="2:9" ht="12.75">
      <c r="B45" s="145" t="s">
        <v>179</v>
      </c>
      <c r="C45" s="144"/>
      <c r="D45" s="144"/>
      <c r="E45" s="150"/>
      <c r="F45" s="144"/>
      <c r="G45" s="176"/>
      <c r="I45" s="1"/>
    </row>
    <row r="46" spans="2:9" ht="12.75">
      <c r="B46" s="145" t="s">
        <v>78</v>
      </c>
      <c r="C46" s="174"/>
      <c r="D46" s="174"/>
      <c r="E46" s="150" t="s">
        <v>180</v>
      </c>
      <c r="F46" s="174"/>
      <c r="G46" s="177"/>
      <c r="I46" s="1"/>
    </row>
    <row r="47" spans="2:9" ht="12.75">
      <c r="B47" s="150" t="s">
        <v>181</v>
      </c>
      <c r="C47" s="301"/>
      <c r="D47" s="301"/>
      <c r="E47" s="328" t="s">
        <v>122</v>
      </c>
      <c r="F47" s="301"/>
      <c r="G47" s="317"/>
      <c r="I47" s="1"/>
    </row>
    <row r="48" spans="2:9" ht="12.75">
      <c r="B48" s="178"/>
      <c r="C48" s="179"/>
      <c r="D48" s="179"/>
      <c r="E48" s="181"/>
      <c r="F48" s="178"/>
      <c r="G48" s="178"/>
      <c r="I48" s="1"/>
    </row>
    <row r="49" spans="2:9" ht="12.75">
      <c r="B49" s="261" t="s">
        <v>137</v>
      </c>
      <c r="C49" s="414">
        <v>43356</v>
      </c>
      <c r="D49" s="170" t="s">
        <v>1</v>
      </c>
      <c r="E49" s="322" t="s">
        <v>244</v>
      </c>
      <c r="F49" s="180"/>
      <c r="G49" s="169"/>
      <c r="I49" s="1"/>
    </row>
    <row r="50" spans="2:9" ht="12.75">
      <c r="B50" s="178"/>
      <c r="C50" s="179"/>
      <c r="D50" s="179"/>
      <c r="E50" s="178"/>
      <c r="F50" s="178"/>
      <c r="G50" s="178"/>
      <c r="I50" s="1"/>
    </row>
    <row r="51" spans="2:9" ht="12.75">
      <c r="B51" s="143" t="s">
        <v>2</v>
      </c>
      <c r="C51" s="144" t="s">
        <v>3</v>
      </c>
      <c r="D51" s="144" t="s">
        <v>4</v>
      </c>
      <c r="E51" s="143" t="s">
        <v>2</v>
      </c>
      <c r="F51" s="181" t="s">
        <v>3</v>
      </c>
      <c r="G51" s="143" t="s">
        <v>4</v>
      </c>
      <c r="I51" s="1"/>
    </row>
    <row r="52" spans="1:9" ht="12.75">
      <c r="A52" s="19"/>
      <c r="B52" s="150" t="s">
        <v>181</v>
      </c>
      <c r="C52" s="174"/>
      <c r="D52" s="174"/>
      <c r="E52" s="145" t="s">
        <v>34</v>
      </c>
      <c r="F52" s="182"/>
      <c r="G52" s="174"/>
      <c r="I52" s="1"/>
    </row>
    <row r="53" spans="2:9" ht="12.75">
      <c r="B53" s="150" t="s">
        <v>50</v>
      </c>
      <c r="C53" s="144"/>
      <c r="D53" s="144"/>
      <c r="E53" s="145" t="s">
        <v>179</v>
      </c>
      <c r="F53" s="183"/>
      <c r="G53" s="144"/>
      <c r="I53" s="1"/>
    </row>
    <row r="54" spans="2:9" ht="12.75">
      <c r="B54" s="300"/>
      <c r="C54" s="174"/>
      <c r="D54" s="314"/>
      <c r="E54" s="145" t="s">
        <v>78</v>
      </c>
      <c r="F54" s="182"/>
      <c r="G54" s="314"/>
      <c r="I54" s="1"/>
    </row>
    <row r="55" spans="2:9" ht="12.75">
      <c r="B55" s="146" t="s">
        <v>122</v>
      </c>
      <c r="C55" s="301"/>
      <c r="D55" s="301"/>
      <c r="E55" s="150" t="s">
        <v>180</v>
      </c>
      <c r="F55" s="301"/>
      <c r="G55" s="301"/>
      <c r="I55" s="1"/>
    </row>
    <row r="56" spans="2:9" ht="12.75">
      <c r="B56" s="162"/>
      <c r="C56" s="462"/>
      <c r="D56" s="460"/>
      <c r="E56" s="461"/>
      <c r="F56" s="460"/>
      <c r="G56" s="460"/>
      <c r="I56" s="1"/>
    </row>
    <row r="57" spans="2:9" ht="12.75">
      <c r="B57" s="266"/>
      <c r="C57" s="266"/>
      <c r="D57" s="39"/>
      <c r="E57" s="39"/>
      <c r="F57" s="39"/>
      <c r="G57" s="266"/>
      <c r="I57" s="1"/>
    </row>
    <row r="58" spans="2:9" ht="12.75">
      <c r="B58" s="261" t="s">
        <v>130</v>
      </c>
      <c r="C58" s="415"/>
      <c r="D58" s="303" t="s">
        <v>110</v>
      </c>
      <c r="E58" s="322" t="s">
        <v>160</v>
      </c>
      <c r="F58" s="322"/>
      <c r="G58" s="323"/>
      <c r="I58" s="1"/>
    </row>
    <row r="59" spans="2:9" ht="12.75">
      <c r="B59" s="39"/>
      <c r="C59" s="39"/>
      <c r="D59" s="39"/>
      <c r="E59" s="39"/>
      <c r="F59" s="39"/>
      <c r="G59" s="39"/>
      <c r="I59" s="1"/>
    </row>
    <row r="60" spans="2:9" ht="12.75">
      <c r="B60" s="313"/>
      <c r="C60" s="288"/>
      <c r="D60" s="288"/>
      <c r="E60" s="329"/>
      <c r="F60" s="288"/>
      <c r="G60" s="288"/>
      <c r="I60" s="1"/>
    </row>
    <row r="61" spans="2:9" ht="12.75">
      <c r="B61" s="315"/>
      <c r="C61" s="318"/>
      <c r="D61" s="318"/>
      <c r="E61" s="330"/>
      <c r="F61" s="318"/>
      <c r="G61" s="318"/>
      <c r="I61" s="327"/>
    </row>
    <row r="62" spans="2:9" ht="12.75">
      <c r="B62" s="333"/>
      <c r="C62" s="288"/>
      <c r="D62" s="288"/>
      <c r="E62" s="329"/>
      <c r="F62" s="288"/>
      <c r="G62" s="288"/>
      <c r="I62" s="327"/>
    </row>
    <row r="63" spans="2:9" ht="12.75">
      <c r="B63" s="300"/>
      <c r="C63" s="319"/>
      <c r="D63" s="319"/>
      <c r="E63" s="325"/>
      <c r="F63" s="319"/>
      <c r="G63" s="319"/>
      <c r="I63" s="1"/>
    </row>
    <row r="64" spans="2:9" ht="12.75">
      <c r="B64" s="331"/>
      <c r="C64" s="299"/>
      <c r="D64" s="299"/>
      <c r="E64" s="313"/>
      <c r="F64" s="299"/>
      <c r="G64" s="299"/>
      <c r="I64" s="1"/>
    </row>
    <row r="65" spans="1:11" ht="12.75">
      <c r="A65" s="32"/>
      <c r="B65" s="46"/>
      <c r="C65" s="46"/>
      <c r="D65" s="46"/>
      <c r="E65" s="46"/>
      <c r="F65" s="46"/>
      <c r="G65" s="46"/>
      <c r="H65" s="32"/>
      <c r="I65" s="1"/>
      <c r="K65" s="328"/>
    </row>
    <row r="66" spans="2:9" ht="12.75">
      <c r="B66" s="304" t="s">
        <v>134</v>
      </c>
      <c r="C66" s="408"/>
      <c r="D66" s="303" t="s">
        <v>1</v>
      </c>
      <c r="E66" s="322" t="s">
        <v>159</v>
      </c>
      <c r="F66" s="322"/>
      <c r="G66" s="324"/>
      <c r="I66" s="1"/>
    </row>
    <row r="67" spans="2:9" ht="12.75">
      <c r="B67" s="39"/>
      <c r="C67" s="39"/>
      <c r="D67" s="39"/>
      <c r="E67" s="39"/>
      <c r="F67" s="39"/>
      <c r="G67" s="39"/>
      <c r="I67" s="1"/>
    </row>
    <row r="68" spans="2:13" ht="12.75">
      <c r="B68" s="313"/>
      <c r="C68" s="286"/>
      <c r="D68" s="287"/>
      <c r="E68" s="313"/>
      <c r="F68" s="288"/>
      <c r="G68" s="288"/>
      <c r="I68" s="1"/>
      <c r="M68" s="328"/>
    </row>
    <row r="69" spans="2:9" ht="12.75">
      <c r="B69" s="300"/>
      <c r="C69" s="320"/>
      <c r="D69" s="320"/>
      <c r="E69" s="325"/>
      <c r="F69" s="319"/>
      <c r="G69" s="319"/>
      <c r="I69" s="1"/>
    </row>
    <row r="70" spans="2:9" ht="12.75">
      <c r="B70" s="331"/>
      <c r="C70" s="299"/>
      <c r="D70" s="299"/>
      <c r="E70" s="332"/>
      <c r="F70" s="299"/>
      <c r="G70" s="299"/>
      <c r="I70" s="1"/>
    </row>
    <row r="71" spans="2:9" ht="12.75">
      <c r="B71" s="326"/>
      <c r="C71" s="319"/>
      <c r="D71" s="319"/>
      <c r="E71" s="325"/>
      <c r="F71" s="319"/>
      <c r="G71" s="319"/>
      <c r="I71" s="1"/>
    </row>
    <row r="72" spans="2:9" ht="12.75">
      <c r="B72" s="331"/>
      <c r="C72" s="299"/>
      <c r="D72" s="299"/>
      <c r="E72" s="332"/>
      <c r="F72" s="299"/>
      <c r="G72" s="299"/>
      <c r="I72" s="1"/>
    </row>
    <row r="73" spans="2:9" ht="12.75">
      <c r="B73" s="39"/>
      <c r="C73" s="39"/>
      <c r="D73" s="39"/>
      <c r="E73" s="39"/>
      <c r="F73" s="39"/>
      <c r="G73" s="39"/>
      <c r="I73" s="1"/>
    </row>
    <row r="74" spans="2:9" ht="12.75">
      <c r="B74" s="39"/>
      <c r="C74" s="39"/>
      <c r="D74" s="39"/>
      <c r="E74" s="39"/>
      <c r="F74" s="39"/>
      <c r="G74" s="39"/>
      <c r="I74" s="1"/>
    </row>
    <row r="75" spans="2:9" ht="12.75">
      <c r="B75" s="39"/>
      <c r="C75" s="39"/>
      <c r="D75" s="39"/>
      <c r="E75" s="39"/>
      <c r="F75" s="39"/>
      <c r="G75" s="39"/>
      <c r="I75" s="1"/>
    </row>
    <row r="76" spans="2:9" ht="12.75">
      <c r="B76" s="39"/>
      <c r="C76" s="39"/>
      <c r="D76" s="39"/>
      <c r="E76" s="39"/>
      <c r="F76" s="39"/>
      <c r="G76" s="39"/>
      <c r="I76" s="1"/>
    </row>
    <row r="77" spans="2:9" ht="12.75">
      <c r="B77" s="39"/>
      <c r="C77" s="39"/>
      <c r="D77" s="39"/>
      <c r="E77" s="39"/>
      <c r="F77" s="39"/>
      <c r="G77" s="39"/>
      <c r="I77" s="1"/>
    </row>
    <row r="78" spans="2:9" ht="12.75">
      <c r="B78" s="39"/>
      <c r="C78" s="39"/>
      <c r="D78" s="39"/>
      <c r="E78" s="39"/>
      <c r="F78" s="39"/>
      <c r="G78" s="39"/>
      <c r="I78" s="1"/>
    </row>
    <row r="79" spans="2:9" ht="12.75">
      <c r="B79" s="39"/>
      <c r="C79" s="39"/>
      <c r="D79" s="39"/>
      <c r="E79" s="39"/>
      <c r="F79" s="39"/>
      <c r="G79" s="39"/>
      <c r="I79" s="1"/>
    </row>
    <row r="80" spans="2:9" ht="12.75">
      <c r="B80" s="39"/>
      <c r="C80" s="39"/>
      <c r="D80" s="39"/>
      <c r="E80" s="39"/>
      <c r="F80" s="39"/>
      <c r="G80" s="39"/>
      <c r="I80" s="1"/>
    </row>
    <row r="81" spans="2:9" ht="12.75">
      <c r="B81" s="39"/>
      <c r="C81" s="39"/>
      <c r="D81" s="39"/>
      <c r="E81" s="39"/>
      <c r="F81" s="39"/>
      <c r="G81" s="39"/>
      <c r="I81" s="1"/>
    </row>
    <row r="82" spans="2:9" ht="12.75">
      <c r="B82" s="4"/>
      <c r="C82" s="4"/>
      <c r="D82" s="4"/>
      <c r="E82" s="4"/>
      <c r="F82" s="4"/>
      <c r="G82" s="4"/>
      <c r="I82" s="1"/>
    </row>
    <row r="83" spans="2:9" ht="12.75">
      <c r="B83" s="36"/>
      <c r="C83" s="37"/>
      <c r="D83" s="36"/>
      <c r="E83" s="343"/>
      <c r="F83" s="343"/>
      <c r="G83" s="38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16" ht="12.75">
      <c r="B85" s="36"/>
      <c r="C85" s="36"/>
      <c r="D85" s="36"/>
      <c r="E85" s="36"/>
      <c r="F85" s="36"/>
      <c r="G85" s="36"/>
      <c r="I85" s="1"/>
      <c r="P85">
        <v>4</v>
      </c>
    </row>
    <row r="86" spans="2:9" ht="12.75">
      <c r="B86" s="36"/>
      <c r="C86" s="36"/>
      <c r="D86" s="36"/>
      <c r="E86" s="36"/>
      <c r="F86" s="36"/>
      <c r="G86" s="36"/>
      <c r="I86" s="1"/>
    </row>
    <row r="87" spans="2:9" ht="12.75">
      <c r="B87" s="36"/>
      <c r="C87" s="36"/>
      <c r="D87" s="36"/>
      <c r="E87" s="36"/>
      <c r="F87" s="36"/>
      <c r="G87" s="36"/>
      <c r="I87" s="1"/>
    </row>
    <row r="88" spans="2:9" ht="12.75">
      <c r="B88" s="36"/>
      <c r="C88" s="36"/>
      <c r="D88" s="36"/>
      <c r="E88" s="36"/>
      <c r="F88" s="36"/>
      <c r="G88" s="36"/>
      <c r="I88" s="1"/>
    </row>
    <row r="89" spans="2:9" ht="12.75">
      <c r="B89" s="36"/>
      <c r="C89" s="36"/>
      <c r="D89" s="36"/>
      <c r="E89" s="36"/>
      <c r="F89" s="36"/>
      <c r="G89" s="36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7"/>
      <c r="D91" s="36"/>
      <c r="E91" s="343"/>
      <c r="F91" s="343"/>
      <c r="G91" s="343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6"/>
      <c r="C93" s="36"/>
      <c r="D93" s="36"/>
      <c r="E93" s="36"/>
      <c r="F93" s="36"/>
      <c r="G93" s="36"/>
      <c r="I93" s="1"/>
    </row>
    <row r="94" spans="2:9" ht="12.75">
      <c r="B94" s="36"/>
      <c r="C94" s="36"/>
      <c r="D94" s="36"/>
      <c r="E94" s="36"/>
      <c r="F94" s="36"/>
      <c r="G94" s="36"/>
      <c r="I94" s="1"/>
    </row>
    <row r="95" spans="2:9" ht="12.75">
      <c r="B95" s="36"/>
      <c r="C95" s="36"/>
      <c r="D95" s="36"/>
      <c r="E95" s="36"/>
      <c r="F95" s="36"/>
      <c r="G95" s="36"/>
      <c r="I95" s="1"/>
    </row>
    <row r="96" spans="2:9" ht="12.75">
      <c r="B96" s="36"/>
      <c r="C96" s="36"/>
      <c r="D96" s="36"/>
      <c r="E96" s="36"/>
      <c r="F96" s="36"/>
      <c r="G96" s="36"/>
      <c r="I96" s="1"/>
    </row>
    <row r="97" spans="2:9" ht="12.75">
      <c r="B97" s="36"/>
      <c r="C97" s="36"/>
      <c r="D97" s="36"/>
      <c r="E97" s="36"/>
      <c r="F97" s="36"/>
      <c r="G97" s="36"/>
      <c r="I97" s="1"/>
    </row>
    <row r="98" spans="2:9" ht="12.75">
      <c r="B98" s="4"/>
      <c r="C98" s="4"/>
      <c r="D98" s="4"/>
      <c r="E98" s="4"/>
      <c r="F98" s="4"/>
      <c r="G98" s="4"/>
      <c r="I98" s="1"/>
    </row>
    <row r="99" spans="2:9" ht="12.75">
      <c r="B99" s="4"/>
      <c r="C99" s="4"/>
      <c r="D99" s="4"/>
      <c r="E99" s="4"/>
      <c r="F99" s="4"/>
      <c r="G99" s="4"/>
      <c r="I99" s="1"/>
    </row>
    <row r="100" spans="2:9" ht="12.75">
      <c r="B100" s="4"/>
      <c r="C100" s="4"/>
      <c r="D100" s="4"/>
      <c r="E100" s="4"/>
      <c r="F100" s="4"/>
      <c r="G100" s="4"/>
      <c r="I100" s="1"/>
    </row>
  </sheetData>
  <sheetProtection/>
  <mergeCells count="6">
    <mergeCell ref="B1:G1"/>
    <mergeCell ref="I4:J4"/>
    <mergeCell ref="E10:F10"/>
    <mergeCell ref="E91:G91"/>
    <mergeCell ref="E18:F18"/>
    <mergeCell ref="E83:F8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96"/>
  <sheetViews>
    <sheetView zoomScalePageLayoutView="0" workbookViewId="0" topLeftCell="A1">
      <selection activeCell="V20" sqref="V20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10.28125" style="0" customWidth="1"/>
    <col min="4" max="4" width="7.57421875" style="0" customWidth="1"/>
    <col min="5" max="5" width="25.00390625" style="0" customWidth="1"/>
    <col min="6" max="6" width="8.140625" style="0" customWidth="1"/>
    <col min="7" max="7" width="7.140625" style="0" customWidth="1"/>
    <col min="8" max="8" width="8.28125" style="0" customWidth="1"/>
    <col min="9" max="9" width="21.2812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316" t="s">
        <v>87</v>
      </c>
      <c r="C2" s="380"/>
      <c r="D2" s="380"/>
      <c r="E2" s="380"/>
      <c r="F2" s="380"/>
      <c r="G2" s="342"/>
      <c r="I2" s="1"/>
    </row>
    <row r="3" spans="2:9" ht="12.75">
      <c r="B3" s="303" t="s">
        <v>132</v>
      </c>
      <c r="C3" s="62">
        <v>43209</v>
      </c>
      <c r="D3" s="63" t="s">
        <v>1</v>
      </c>
      <c r="E3" s="361" t="s">
        <v>245</v>
      </c>
      <c r="F3" s="121"/>
      <c r="G3" s="103"/>
      <c r="I3" s="1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11" t="s">
        <v>75</v>
      </c>
      <c r="J4" s="411"/>
      <c r="K4" s="34" t="s">
        <v>25</v>
      </c>
      <c r="L4" s="35" t="s">
        <v>26</v>
      </c>
      <c r="M4" s="34" t="s">
        <v>27</v>
      </c>
      <c r="N4" s="35" t="s">
        <v>28</v>
      </c>
      <c r="O4" s="34" t="s">
        <v>29</v>
      </c>
      <c r="P4" s="34" t="s">
        <v>30</v>
      </c>
      <c r="Q4" s="34" t="s">
        <v>31</v>
      </c>
      <c r="R4" s="131" t="s">
        <v>52</v>
      </c>
      <c r="S4" s="129" t="s">
        <v>51</v>
      </c>
      <c r="T4" s="129" t="s">
        <v>28</v>
      </c>
      <c r="U4" s="14"/>
    </row>
    <row r="5" spans="2:20" ht="12.75">
      <c r="B5" s="184" t="s">
        <v>182</v>
      </c>
      <c r="C5" s="97">
        <v>10</v>
      </c>
      <c r="D5" s="97">
        <v>1</v>
      </c>
      <c r="E5" s="184" t="s">
        <v>91</v>
      </c>
      <c r="F5" s="97">
        <v>26</v>
      </c>
      <c r="G5" s="97">
        <v>3</v>
      </c>
      <c r="I5" s="3" t="s">
        <v>12</v>
      </c>
      <c r="J5" s="2" t="s">
        <v>4</v>
      </c>
      <c r="K5" s="21"/>
      <c r="L5" s="16"/>
      <c r="M5" s="17"/>
      <c r="N5" s="17"/>
      <c r="O5" s="17"/>
      <c r="P5" s="17"/>
      <c r="Q5" s="18"/>
      <c r="R5" s="126"/>
      <c r="S5" s="126"/>
      <c r="T5" s="126"/>
    </row>
    <row r="6" spans="2:20" ht="12.75">
      <c r="B6" s="184" t="s">
        <v>100</v>
      </c>
      <c r="C6" s="115">
        <v>0</v>
      </c>
      <c r="D6" s="115">
        <v>1</v>
      </c>
      <c r="E6" s="184" t="s">
        <v>77</v>
      </c>
      <c r="F6" s="115">
        <v>36</v>
      </c>
      <c r="G6" s="115">
        <v>3</v>
      </c>
      <c r="I6" s="184" t="s">
        <v>91</v>
      </c>
      <c r="J6" s="3">
        <f>G5+D13+G20+D28+G36+D44+G52</f>
        <v>7</v>
      </c>
      <c r="K6" s="61">
        <v>3</v>
      </c>
      <c r="L6" s="67">
        <v>2</v>
      </c>
      <c r="M6" s="61"/>
      <c r="N6" s="68">
        <v>1</v>
      </c>
      <c r="O6" s="3">
        <f>F5+C13+F20+C28+F36+C44+F52</f>
        <v>68</v>
      </c>
      <c r="P6" s="3">
        <f>C5+F13+C20+F28+C36+F44+C52</f>
        <v>40</v>
      </c>
      <c r="Q6" s="42">
        <f aca="true" t="shared" si="0" ref="Q6:Q12">O6-P6</f>
        <v>28</v>
      </c>
      <c r="R6" s="3">
        <f aca="true" t="shared" si="1" ref="R6:R12">O6+P6</f>
        <v>108</v>
      </c>
      <c r="S6" s="2"/>
      <c r="T6" s="2"/>
    </row>
    <row r="7" spans="2:20" ht="12.75">
      <c r="B7" s="184" t="s">
        <v>42</v>
      </c>
      <c r="C7" s="97">
        <v>24</v>
      </c>
      <c r="D7" s="97">
        <v>3</v>
      </c>
      <c r="E7" s="184" t="s">
        <v>184</v>
      </c>
      <c r="F7" s="97">
        <v>12</v>
      </c>
      <c r="G7" s="97">
        <v>1</v>
      </c>
      <c r="I7" s="184" t="s">
        <v>182</v>
      </c>
      <c r="J7" s="3">
        <f>D5+G14+G21+D29+G37+D44+G53</f>
        <v>7</v>
      </c>
      <c r="K7" s="69">
        <v>3</v>
      </c>
      <c r="L7" s="67">
        <v>2</v>
      </c>
      <c r="M7" s="61"/>
      <c r="N7" s="61">
        <v>1</v>
      </c>
      <c r="O7" s="3">
        <f>C5+F14+F21+C29+F37+C45+F53</f>
        <v>56</v>
      </c>
      <c r="P7" s="3">
        <f>F5+C14+C21+F29+C37+F45+C53</f>
        <v>52</v>
      </c>
      <c r="Q7" s="42">
        <f t="shared" si="0"/>
        <v>4</v>
      </c>
      <c r="R7" s="3">
        <f t="shared" si="1"/>
        <v>108</v>
      </c>
      <c r="S7" s="2"/>
      <c r="T7" s="2"/>
    </row>
    <row r="8" spans="2:20" ht="12.75">
      <c r="B8" s="184" t="s">
        <v>183</v>
      </c>
      <c r="C8" s="115">
        <v>28</v>
      </c>
      <c r="D8" s="115">
        <v>3</v>
      </c>
      <c r="E8" s="184" t="s">
        <v>92</v>
      </c>
      <c r="F8" s="115">
        <v>8</v>
      </c>
      <c r="G8" s="115">
        <v>1</v>
      </c>
      <c r="I8" s="184" t="s">
        <v>100</v>
      </c>
      <c r="J8" s="3">
        <f>D6+G13+D21+D30+G38+D46+G54</f>
        <v>3</v>
      </c>
      <c r="K8" s="61">
        <v>3</v>
      </c>
      <c r="L8" s="67"/>
      <c r="M8" s="70"/>
      <c r="N8" s="61">
        <v>3</v>
      </c>
      <c r="O8" s="3">
        <f>C6+F13+C21+C30+F38+C46+F54</f>
        <v>20</v>
      </c>
      <c r="P8" s="3">
        <f>F6+C13+F21+F30+C38+F46+C54</f>
        <v>88</v>
      </c>
      <c r="Q8" s="42">
        <f t="shared" si="0"/>
        <v>-68</v>
      </c>
      <c r="R8" s="3">
        <f t="shared" si="1"/>
        <v>108</v>
      </c>
      <c r="S8" s="2"/>
      <c r="T8" s="2"/>
    </row>
    <row r="9" spans="2:29" ht="12.75">
      <c r="B9" s="116"/>
      <c r="C9" s="117"/>
      <c r="D9" s="117"/>
      <c r="E9" s="197"/>
      <c r="F9" s="117"/>
      <c r="G9" s="118"/>
      <c r="I9" s="184" t="s">
        <v>183</v>
      </c>
      <c r="J9" s="3">
        <f>D8+G16+D22+G28+D37+G46+D55</f>
        <v>9</v>
      </c>
      <c r="K9" s="61">
        <v>3</v>
      </c>
      <c r="L9" s="67">
        <v>3</v>
      </c>
      <c r="M9" s="70"/>
      <c r="N9" s="68"/>
      <c r="O9" s="3">
        <f>C8+F16+C22+F28+C37+F46+C55</f>
        <v>68</v>
      </c>
      <c r="P9" s="3">
        <f>F8+C16+F22+C28+F37+C46+F55</f>
        <v>40</v>
      </c>
      <c r="Q9" s="42">
        <f t="shared" si="0"/>
        <v>28</v>
      </c>
      <c r="R9" s="3">
        <f t="shared" si="1"/>
        <v>108</v>
      </c>
      <c r="S9" s="2"/>
      <c r="T9" s="2"/>
      <c r="AC9" t="s">
        <v>185</v>
      </c>
    </row>
    <row r="10" spans="2:20" ht="12.75">
      <c r="B10" s="303" t="s">
        <v>124</v>
      </c>
      <c r="C10" s="62">
        <v>43244</v>
      </c>
      <c r="D10" s="63" t="s">
        <v>110</v>
      </c>
      <c r="E10" s="489" t="s">
        <v>241</v>
      </c>
      <c r="F10" s="502"/>
      <c r="G10" s="102"/>
      <c r="I10" s="184" t="s">
        <v>184</v>
      </c>
      <c r="J10" s="3">
        <f>G7+D16+G23+D31+D36+G45+D54</f>
        <v>4</v>
      </c>
      <c r="K10" s="61">
        <v>3</v>
      </c>
      <c r="L10" s="67"/>
      <c r="M10" s="61">
        <v>1</v>
      </c>
      <c r="N10" s="67">
        <v>2</v>
      </c>
      <c r="O10" s="3">
        <f>F7+C16+F23+C31+C36+F45+C54</f>
        <v>46</v>
      </c>
      <c r="P10" s="3">
        <f>C7+F16+C23+F31+F36+C45+F54</f>
        <v>62</v>
      </c>
      <c r="Q10" s="42">
        <f t="shared" si="0"/>
        <v>-16</v>
      </c>
      <c r="R10" s="3">
        <f t="shared" si="1"/>
        <v>108</v>
      </c>
      <c r="S10" s="2"/>
      <c r="T10" s="2"/>
    </row>
    <row r="11" spans="2:20" ht="12.75">
      <c r="B11" s="195"/>
      <c r="C11" s="196"/>
      <c r="D11" s="115"/>
      <c r="E11" s="116"/>
      <c r="F11" s="197"/>
      <c r="G11" s="118"/>
      <c r="I11" s="184" t="s">
        <v>77</v>
      </c>
      <c r="J11" s="3">
        <f>G6+D15+G22+G31+D39+G44+D53</f>
        <v>5</v>
      </c>
      <c r="K11" s="61">
        <v>3</v>
      </c>
      <c r="L11" s="61">
        <v>1</v>
      </c>
      <c r="M11" s="61"/>
      <c r="N11" s="61">
        <v>2</v>
      </c>
      <c r="O11" s="3">
        <f>F6+C15+F22+F31+C39+F44+C53</f>
        <v>64</v>
      </c>
      <c r="P11" s="3">
        <f>C6+F15+C22+C31+F39+C44+F53</f>
        <v>44</v>
      </c>
      <c r="Q11" s="42">
        <f t="shared" si="0"/>
        <v>20</v>
      </c>
      <c r="R11" s="3">
        <f t="shared" si="1"/>
        <v>108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184" t="s">
        <v>92</v>
      </c>
      <c r="J12" s="3">
        <f>G8+D14+D23+G30+G39+G47+D52</f>
        <v>4</v>
      </c>
      <c r="K12" s="61">
        <v>3</v>
      </c>
      <c r="L12" s="61"/>
      <c r="M12" s="61">
        <v>1</v>
      </c>
      <c r="N12" s="61">
        <v>2</v>
      </c>
      <c r="O12" s="3">
        <f>F8+C14+C23+F30+F39+F47+C52</f>
        <v>40</v>
      </c>
      <c r="P12" s="3">
        <f>C8+F14+F23+C30+C39+C47+F52</f>
        <v>68</v>
      </c>
      <c r="Q12" s="42">
        <f t="shared" si="0"/>
        <v>-28</v>
      </c>
      <c r="R12" s="3">
        <f t="shared" si="1"/>
        <v>108</v>
      </c>
      <c r="S12" s="2"/>
      <c r="T12" s="2"/>
    </row>
    <row r="13" spans="2:20" ht="12.75">
      <c r="B13" s="184" t="s">
        <v>91</v>
      </c>
      <c r="C13" s="97">
        <v>28</v>
      </c>
      <c r="D13" s="97">
        <v>3</v>
      </c>
      <c r="E13" s="184" t="s">
        <v>100</v>
      </c>
      <c r="F13" s="97">
        <v>8</v>
      </c>
      <c r="G13" s="97">
        <v>1</v>
      </c>
      <c r="I13" s="184" t="s">
        <v>42</v>
      </c>
      <c r="J13" s="3">
        <f>D7+G15+D20+G29+D38+D47+G55</f>
        <v>9</v>
      </c>
      <c r="K13" s="61">
        <v>2</v>
      </c>
      <c r="L13" s="70">
        <v>3</v>
      </c>
      <c r="M13" s="70"/>
      <c r="N13" s="70"/>
      <c r="O13" s="3">
        <f>C7+F15+C20+F29+C38+C47+F55</f>
        <v>70</v>
      </c>
      <c r="P13" s="3">
        <f>F7+C15+F20+C29+F38+F47+C55</f>
        <v>38</v>
      </c>
      <c r="Q13" s="42">
        <f>O13-P13</f>
        <v>32</v>
      </c>
      <c r="R13" s="3">
        <f>O13+P13</f>
        <v>108</v>
      </c>
      <c r="S13" s="2"/>
      <c r="T13" s="2"/>
    </row>
    <row r="14" spans="2:21" ht="12.75">
      <c r="B14" s="184" t="s">
        <v>92</v>
      </c>
      <c r="C14" s="115">
        <v>14</v>
      </c>
      <c r="D14" s="115">
        <v>1</v>
      </c>
      <c r="E14" s="184" t="s">
        <v>182</v>
      </c>
      <c r="F14" s="115">
        <v>22</v>
      </c>
      <c r="G14" s="115">
        <v>3</v>
      </c>
      <c r="I14" s="308"/>
      <c r="J14" s="40"/>
      <c r="K14" s="72"/>
      <c r="L14" s="72"/>
      <c r="M14" s="72"/>
      <c r="N14" s="61"/>
      <c r="O14" s="185"/>
      <c r="P14" s="40"/>
      <c r="Q14" s="3"/>
      <c r="R14" s="3"/>
      <c r="S14" s="16"/>
      <c r="T14" s="15"/>
      <c r="U14" s="14"/>
    </row>
    <row r="15" spans="2:20" ht="12.75">
      <c r="B15" s="184" t="s">
        <v>77</v>
      </c>
      <c r="C15" s="97">
        <v>12</v>
      </c>
      <c r="D15" s="97">
        <v>1</v>
      </c>
      <c r="E15" s="184" t="s">
        <v>42</v>
      </c>
      <c r="F15" s="97">
        <v>24</v>
      </c>
      <c r="G15" s="97">
        <v>3</v>
      </c>
      <c r="I15" s="1"/>
      <c r="K15" s="16"/>
      <c r="L15" s="16"/>
      <c r="M15" s="16"/>
      <c r="N15" s="16"/>
      <c r="O15" s="16"/>
      <c r="P15" s="94"/>
      <c r="Q15" s="16"/>
      <c r="R15" s="16"/>
      <c r="S15" s="16"/>
      <c r="T15" s="16"/>
    </row>
    <row r="16" spans="2:20" ht="12.75">
      <c r="B16" s="184" t="s">
        <v>184</v>
      </c>
      <c r="C16" s="115">
        <v>16</v>
      </c>
      <c r="D16" s="115">
        <v>1</v>
      </c>
      <c r="E16" s="184" t="s">
        <v>183</v>
      </c>
      <c r="F16" s="115">
        <v>20</v>
      </c>
      <c r="G16" s="115">
        <v>3</v>
      </c>
      <c r="I16" s="1"/>
      <c r="K16" s="419"/>
      <c r="S16" s="32"/>
      <c r="T16" s="32"/>
    </row>
    <row r="17" spans="2:19" ht="12.75">
      <c r="B17" s="48"/>
      <c r="C17" s="91"/>
      <c r="D17" s="91"/>
      <c r="E17" s="47"/>
      <c r="F17" s="91"/>
      <c r="G17" s="100"/>
      <c r="I17" s="214" t="s">
        <v>12</v>
      </c>
      <c r="J17" s="214" t="s">
        <v>4</v>
      </c>
      <c r="K17" s="214"/>
      <c r="L17" s="214"/>
      <c r="M17" s="214"/>
      <c r="N17" s="214"/>
      <c r="O17" s="214"/>
      <c r="P17" s="214"/>
      <c r="Q17" s="214"/>
      <c r="R17" s="479"/>
      <c r="S17" s="14"/>
    </row>
    <row r="18" spans="2:18" ht="12.75">
      <c r="B18" s="303" t="s">
        <v>138</v>
      </c>
      <c r="C18" s="62">
        <v>43244</v>
      </c>
      <c r="D18" s="63" t="s">
        <v>1</v>
      </c>
      <c r="E18" s="489" t="s">
        <v>246</v>
      </c>
      <c r="F18" s="502"/>
      <c r="G18" s="102"/>
      <c r="I18" s="3" t="s">
        <v>42</v>
      </c>
      <c r="J18" s="3">
        <v>9</v>
      </c>
      <c r="K18" s="3">
        <v>2</v>
      </c>
      <c r="L18" s="3">
        <v>3</v>
      </c>
      <c r="M18" s="3"/>
      <c r="N18" s="3"/>
      <c r="O18" s="3">
        <v>70</v>
      </c>
      <c r="P18" s="3">
        <v>38</v>
      </c>
      <c r="Q18" s="3">
        <v>32</v>
      </c>
      <c r="R18" s="186">
        <v>108</v>
      </c>
    </row>
    <row r="19" spans="2:18" ht="12.75">
      <c r="B19" s="5" t="s">
        <v>2</v>
      </c>
      <c r="C19" s="65" t="s">
        <v>3</v>
      </c>
      <c r="D19" s="65" t="s">
        <v>4</v>
      </c>
      <c r="E19" s="5" t="s">
        <v>2</v>
      </c>
      <c r="F19" s="5" t="s">
        <v>3</v>
      </c>
      <c r="G19" s="5" t="s">
        <v>4</v>
      </c>
      <c r="I19" s="3" t="s">
        <v>183</v>
      </c>
      <c r="J19" s="3">
        <v>9</v>
      </c>
      <c r="K19" s="3">
        <v>3</v>
      </c>
      <c r="L19" s="3">
        <v>3</v>
      </c>
      <c r="M19" s="3"/>
      <c r="N19" s="3"/>
      <c r="O19" s="3">
        <v>68</v>
      </c>
      <c r="P19" s="3">
        <v>40</v>
      </c>
      <c r="Q19" s="3">
        <v>28</v>
      </c>
      <c r="R19" s="186">
        <v>108</v>
      </c>
    </row>
    <row r="20" spans="2:18" ht="12.75">
      <c r="B20" s="184" t="s">
        <v>42</v>
      </c>
      <c r="C20" s="97">
        <v>22</v>
      </c>
      <c r="D20" s="97">
        <v>3</v>
      </c>
      <c r="E20" s="184" t="s">
        <v>91</v>
      </c>
      <c r="F20" s="97">
        <v>14</v>
      </c>
      <c r="G20" s="97">
        <v>1</v>
      </c>
      <c r="I20" s="3" t="s">
        <v>91</v>
      </c>
      <c r="J20" s="3">
        <v>7</v>
      </c>
      <c r="K20" s="3">
        <v>3</v>
      </c>
      <c r="L20" s="3">
        <v>2</v>
      </c>
      <c r="M20" s="3"/>
      <c r="N20" s="3">
        <v>1</v>
      </c>
      <c r="O20" s="3">
        <v>68</v>
      </c>
      <c r="P20" s="3">
        <v>40</v>
      </c>
      <c r="Q20" s="3">
        <v>28</v>
      </c>
      <c r="R20" s="186">
        <v>108</v>
      </c>
    </row>
    <row r="21" spans="2:18" ht="12.75">
      <c r="B21" s="184" t="s">
        <v>100</v>
      </c>
      <c r="C21" s="115">
        <v>12</v>
      </c>
      <c r="D21" s="115">
        <v>1</v>
      </c>
      <c r="E21" s="184" t="s">
        <v>182</v>
      </c>
      <c r="F21" s="115">
        <v>24</v>
      </c>
      <c r="G21" s="115">
        <v>3</v>
      </c>
      <c r="I21" s="3" t="s">
        <v>182</v>
      </c>
      <c r="J21" s="3">
        <v>7</v>
      </c>
      <c r="K21" s="3">
        <v>3</v>
      </c>
      <c r="L21" s="3">
        <v>2</v>
      </c>
      <c r="M21" s="3"/>
      <c r="N21" s="3">
        <v>1</v>
      </c>
      <c r="O21" s="3">
        <v>56</v>
      </c>
      <c r="P21" s="3">
        <v>52</v>
      </c>
      <c r="Q21" s="3">
        <v>4</v>
      </c>
      <c r="R21" s="186">
        <v>108</v>
      </c>
    </row>
    <row r="22" spans="2:22" ht="12.75">
      <c r="B22" s="184" t="s">
        <v>183</v>
      </c>
      <c r="C22" s="97">
        <v>20</v>
      </c>
      <c r="D22" s="97">
        <v>3</v>
      </c>
      <c r="E22" s="184" t="s">
        <v>77</v>
      </c>
      <c r="F22" s="97">
        <v>16</v>
      </c>
      <c r="G22" s="97">
        <v>1</v>
      </c>
      <c r="I22" s="3" t="s">
        <v>77</v>
      </c>
      <c r="J22" s="3">
        <v>5</v>
      </c>
      <c r="K22" s="3">
        <v>3</v>
      </c>
      <c r="L22" s="3">
        <v>1</v>
      </c>
      <c r="M22" s="3"/>
      <c r="N22" s="3">
        <v>2</v>
      </c>
      <c r="O22" s="3">
        <v>64</v>
      </c>
      <c r="P22" s="3">
        <v>44</v>
      </c>
      <c r="Q22" s="3">
        <v>20</v>
      </c>
      <c r="R22" s="186">
        <v>108</v>
      </c>
      <c r="V22" s="190"/>
    </row>
    <row r="23" spans="2:18" ht="12.75">
      <c r="B23" s="184" t="s">
        <v>92</v>
      </c>
      <c r="C23" s="115">
        <v>18</v>
      </c>
      <c r="D23" s="115">
        <v>2</v>
      </c>
      <c r="E23" s="184" t="s">
        <v>184</v>
      </c>
      <c r="F23" s="115">
        <v>18</v>
      </c>
      <c r="G23" s="115">
        <v>2</v>
      </c>
      <c r="I23" s="3" t="s">
        <v>184</v>
      </c>
      <c r="J23" s="3">
        <v>4</v>
      </c>
      <c r="K23" s="3">
        <v>3</v>
      </c>
      <c r="L23" s="3"/>
      <c r="M23" s="3">
        <v>1</v>
      </c>
      <c r="N23" s="3">
        <v>2</v>
      </c>
      <c r="O23" s="3">
        <v>46</v>
      </c>
      <c r="P23" s="3">
        <v>62</v>
      </c>
      <c r="Q23" s="3">
        <v>-16</v>
      </c>
      <c r="R23" s="186">
        <v>108</v>
      </c>
    </row>
    <row r="24" spans="2:19" ht="12.75">
      <c r="B24" s="4"/>
      <c r="C24" s="64"/>
      <c r="D24" s="64"/>
      <c r="E24" s="296"/>
      <c r="F24" s="4"/>
      <c r="G24" s="4"/>
      <c r="I24" s="3" t="s">
        <v>92</v>
      </c>
      <c r="J24" s="3">
        <v>4</v>
      </c>
      <c r="K24" s="40">
        <v>3</v>
      </c>
      <c r="L24" s="3"/>
      <c r="M24" s="40">
        <v>1</v>
      </c>
      <c r="N24" s="3">
        <v>2</v>
      </c>
      <c r="O24" s="40">
        <v>40</v>
      </c>
      <c r="P24" s="3">
        <v>68</v>
      </c>
      <c r="Q24" s="3">
        <v>-28</v>
      </c>
      <c r="R24" s="40">
        <v>108</v>
      </c>
      <c r="S24" s="14"/>
    </row>
    <row r="25" spans="2:18" ht="12.75">
      <c r="B25" s="303" t="s">
        <v>139</v>
      </c>
      <c r="C25" s="62">
        <v>43272</v>
      </c>
      <c r="D25" s="63" t="s">
        <v>110</v>
      </c>
      <c r="E25" s="361" t="s">
        <v>247</v>
      </c>
      <c r="F25" s="161"/>
      <c r="G25" s="102"/>
      <c r="I25" s="3" t="s">
        <v>100</v>
      </c>
      <c r="J25" s="3">
        <v>3</v>
      </c>
      <c r="K25" s="40">
        <v>3</v>
      </c>
      <c r="L25" s="3"/>
      <c r="M25" s="40"/>
      <c r="N25" s="3">
        <v>3</v>
      </c>
      <c r="O25" s="40">
        <v>20</v>
      </c>
      <c r="P25" s="3">
        <v>88</v>
      </c>
      <c r="Q25" s="3">
        <v>-68</v>
      </c>
      <c r="R25" s="3">
        <v>108</v>
      </c>
    </row>
    <row r="26" spans="2:18" ht="12.75">
      <c r="B26" s="4"/>
      <c r="C26" s="64"/>
      <c r="D26" s="64"/>
      <c r="E26" s="4"/>
      <c r="F26" s="4"/>
      <c r="G26" s="4"/>
      <c r="H26" s="19"/>
      <c r="I26" s="40"/>
      <c r="J26" s="44"/>
      <c r="K26" s="3"/>
      <c r="L26" s="8"/>
      <c r="M26" s="44"/>
      <c r="N26" s="3"/>
      <c r="O26" s="40"/>
      <c r="P26" s="3"/>
      <c r="Q26" s="40"/>
      <c r="R26" s="3"/>
    </row>
    <row r="27" spans="2:18" ht="12.75">
      <c r="B27" s="5" t="s">
        <v>2</v>
      </c>
      <c r="C27" s="65" t="s">
        <v>3</v>
      </c>
      <c r="D27" s="65" t="s">
        <v>4</v>
      </c>
      <c r="E27" s="5" t="s">
        <v>2</v>
      </c>
      <c r="F27" s="5" t="s">
        <v>3</v>
      </c>
      <c r="G27" s="5" t="s">
        <v>4</v>
      </c>
      <c r="I27" s="1"/>
      <c r="J27" s="16"/>
      <c r="L27" s="16"/>
      <c r="M27" s="16"/>
      <c r="N27" s="16"/>
      <c r="R27" s="16"/>
    </row>
    <row r="28" spans="2:9" ht="12.75">
      <c r="B28" s="184" t="s">
        <v>91</v>
      </c>
      <c r="C28" s="66"/>
      <c r="D28" s="66"/>
      <c r="E28" s="184" t="s">
        <v>183</v>
      </c>
      <c r="F28" s="66"/>
      <c r="G28" s="66"/>
      <c r="I28" s="1"/>
    </row>
    <row r="29" spans="2:9" ht="12.75">
      <c r="B29" s="184" t="s">
        <v>182</v>
      </c>
      <c r="C29" s="65"/>
      <c r="D29" s="65"/>
      <c r="E29" s="184" t="s">
        <v>42</v>
      </c>
      <c r="F29" s="65"/>
      <c r="G29" s="65"/>
      <c r="I29" s="1"/>
    </row>
    <row r="30" spans="2:9" ht="12.75">
      <c r="B30" s="184" t="s">
        <v>100</v>
      </c>
      <c r="C30" s="66"/>
      <c r="D30" s="66"/>
      <c r="E30" s="184" t="s">
        <v>92</v>
      </c>
      <c r="F30" s="66"/>
      <c r="G30" s="66"/>
      <c r="I30" s="1"/>
    </row>
    <row r="31" spans="2:9" ht="12.75">
      <c r="B31" s="184" t="s">
        <v>184</v>
      </c>
      <c r="C31" s="115"/>
      <c r="D31" s="115"/>
      <c r="E31" s="184" t="s">
        <v>77</v>
      </c>
      <c r="F31" s="115"/>
      <c r="G31" s="115"/>
      <c r="I31" s="1"/>
    </row>
    <row r="32" spans="2:9" ht="12.75">
      <c r="B32" s="48"/>
      <c r="C32" s="91"/>
      <c r="D32" s="91"/>
      <c r="E32" s="47"/>
      <c r="F32" s="91"/>
      <c r="G32" s="100"/>
      <c r="I32" s="1"/>
    </row>
    <row r="33" spans="2:9" ht="12.75">
      <c r="B33" s="303" t="s">
        <v>140</v>
      </c>
      <c r="C33" s="62">
        <v>43272</v>
      </c>
      <c r="D33" s="63" t="s">
        <v>1</v>
      </c>
      <c r="E33" s="361" t="s">
        <v>248</v>
      </c>
      <c r="F33" s="161"/>
      <c r="G33" s="102"/>
      <c r="I33" s="1"/>
    </row>
    <row r="34" spans="2:9" ht="12.75">
      <c r="B34" s="4"/>
      <c r="C34" s="64"/>
      <c r="D34" s="64"/>
      <c r="E34" s="4"/>
      <c r="F34" s="4"/>
      <c r="G34" s="4"/>
      <c r="I34" s="1"/>
    </row>
    <row r="35" spans="2:9" ht="12.75">
      <c r="B35" s="5" t="s">
        <v>2</v>
      </c>
      <c r="C35" s="65" t="s">
        <v>3</v>
      </c>
      <c r="D35" s="65" t="s">
        <v>4</v>
      </c>
      <c r="E35" s="5" t="s">
        <v>2</v>
      </c>
      <c r="F35" s="5" t="s">
        <v>3</v>
      </c>
      <c r="G35" s="5" t="s">
        <v>4</v>
      </c>
      <c r="I35" s="1"/>
    </row>
    <row r="36" spans="2:15" ht="12.75">
      <c r="B36" s="184" t="s">
        <v>184</v>
      </c>
      <c r="C36" s="66"/>
      <c r="D36" s="66"/>
      <c r="E36" s="184" t="s">
        <v>91</v>
      </c>
      <c r="F36" s="66"/>
      <c r="G36" s="66"/>
      <c r="I36" s="1"/>
      <c r="O36" s="32"/>
    </row>
    <row r="37" spans="2:9" ht="12.75">
      <c r="B37" s="184" t="s">
        <v>183</v>
      </c>
      <c r="C37" s="65"/>
      <c r="D37" s="65"/>
      <c r="E37" s="184" t="s">
        <v>182</v>
      </c>
      <c r="F37" s="65"/>
      <c r="G37" s="65"/>
      <c r="I37" s="1"/>
    </row>
    <row r="38" spans="2:9" ht="12.75">
      <c r="B38" s="184" t="s">
        <v>42</v>
      </c>
      <c r="C38" s="66"/>
      <c r="D38" s="66"/>
      <c r="E38" s="184" t="s">
        <v>100</v>
      </c>
      <c r="F38" s="66"/>
      <c r="G38" s="66"/>
      <c r="I38" s="1"/>
    </row>
    <row r="39" spans="2:9" ht="12.75">
      <c r="B39" s="184" t="s">
        <v>77</v>
      </c>
      <c r="C39" s="115"/>
      <c r="D39" s="115"/>
      <c r="E39" s="184" t="s">
        <v>92</v>
      </c>
      <c r="F39" s="115"/>
      <c r="G39" s="115"/>
      <c r="I39" s="1"/>
    </row>
    <row r="40" spans="2:9" ht="12.75">
      <c r="B40" s="48"/>
      <c r="C40" s="91"/>
      <c r="D40" s="91"/>
      <c r="E40" s="47"/>
      <c r="F40" s="194"/>
      <c r="G40" s="100"/>
      <c r="I40" s="1"/>
    </row>
    <row r="41" spans="2:9" ht="12.75">
      <c r="B41" s="303" t="s">
        <v>128</v>
      </c>
      <c r="C41" s="416">
        <v>43356</v>
      </c>
      <c r="D41" s="112" t="s">
        <v>110</v>
      </c>
      <c r="E41" s="161" t="s">
        <v>249</v>
      </c>
      <c r="F41" s="121"/>
      <c r="G41" s="102"/>
      <c r="I41" s="1"/>
    </row>
    <row r="42" spans="2:9" ht="12.75">
      <c r="B42" s="39"/>
      <c r="C42" s="104"/>
      <c r="D42" s="104"/>
      <c r="E42" s="39"/>
      <c r="F42" s="39"/>
      <c r="G42" s="39"/>
      <c r="I42" s="1"/>
    </row>
    <row r="43" spans="2:9" ht="12.75">
      <c r="B43" s="5" t="s">
        <v>2</v>
      </c>
      <c r="C43" s="65" t="s">
        <v>3</v>
      </c>
      <c r="D43" s="65" t="s">
        <v>4</v>
      </c>
      <c r="E43" s="5" t="s">
        <v>2</v>
      </c>
      <c r="F43" s="5" t="s">
        <v>3</v>
      </c>
      <c r="G43" s="49" t="s">
        <v>4</v>
      </c>
      <c r="I43" s="1"/>
    </row>
    <row r="44" spans="2:9" ht="12.75">
      <c r="B44" s="184" t="s">
        <v>91</v>
      </c>
      <c r="C44" s="105"/>
      <c r="D44" s="105"/>
      <c r="E44" s="184" t="s">
        <v>77</v>
      </c>
      <c r="F44" s="105"/>
      <c r="G44" s="96"/>
      <c r="I44" s="1"/>
    </row>
    <row r="45" spans="2:9" ht="12.75">
      <c r="B45" s="184" t="s">
        <v>182</v>
      </c>
      <c r="C45" s="65"/>
      <c r="D45" s="65"/>
      <c r="E45" s="184" t="s">
        <v>184</v>
      </c>
      <c r="F45" s="65"/>
      <c r="G45" s="65"/>
      <c r="I45" s="1"/>
    </row>
    <row r="46" spans="2:9" ht="12.75">
      <c r="B46" s="184" t="s">
        <v>100</v>
      </c>
      <c r="C46" s="105"/>
      <c r="D46" s="105"/>
      <c r="E46" s="184" t="s">
        <v>183</v>
      </c>
      <c r="F46" s="105"/>
      <c r="G46" s="105"/>
      <c r="I46" s="1"/>
    </row>
    <row r="47" spans="2:9" ht="12.75">
      <c r="B47" s="184" t="s">
        <v>42</v>
      </c>
      <c r="C47" s="311"/>
      <c r="D47" s="309"/>
      <c r="E47" s="184" t="s">
        <v>92</v>
      </c>
      <c r="F47" s="311"/>
      <c r="G47" s="311"/>
      <c r="I47" s="1"/>
    </row>
    <row r="48" spans="2:9" ht="12.75">
      <c r="B48" s="39"/>
      <c r="C48" s="104"/>
      <c r="D48" s="91"/>
      <c r="E48" s="39"/>
      <c r="F48" s="39"/>
      <c r="G48" s="39"/>
      <c r="I48" s="1"/>
    </row>
    <row r="49" spans="2:9" ht="12.75">
      <c r="B49" s="303" t="s">
        <v>129</v>
      </c>
      <c r="C49" s="416">
        <v>43356</v>
      </c>
      <c r="D49" s="112" t="s">
        <v>1</v>
      </c>
      <c r="E49" s="123" t="s">
        <v>250</v>
      </c>
      <c r="F49" s="50"/>
      <c r="G49" s="102"/>
      <c r="I49" s="1"/>
    </row>
    <row r="50" spans="2:9" ht="12.75">
      <c r="B50" s="39"/>
      <c r="C50" s="104"/>
      <c r="D50" s="104"/>
      <c r="E50" s="39"/>
      <c r="F50" s="39"/>
      <c r="G50" s="39"/>
      <c r="I50" s="1"/>
    </row>
    <row r="51" spans="2:9" ht="12.75">
      <c r="B51" s="5" t="s">
        <v>2</v>
      </c>
      <c r="C51" s="65" t="s">
        <v>3</v>
      </c>
      <c r="D51" s="65" t="s">
        <v>4</v>
      </c>
      <c r="E51" s="5" t="s">
        <v>2</v>
      </c>
      <c r="F51" s="5" t="s">
        <v>3</v>
      </c>
      <c r="G51" s="5" t="s">
        <v>43</v>
      </c>
      <c r="I51" s="1"/>
    </row>
    <row r="52" spans="2:9" ht="12.75">
      <c r="B52" s="184" t="s">
        <v>92</v>
      </c>
      <c r="C52" s="105"/>
      <c r="D52" s="105"/>
      <c r="E52" s="184" t="s">
        <v>91</v>
      </c>
      <c r="F52" s="105"/>
      <c r="G52" s="107"/>
      <c r="I52" s="1"/>
    </row>
    <row r="53" spans="2:9" ht="12.75">
      <c r="B53" s="184" t="s">
        <v>77</v>
      </c>
      <c r="C53" s="65"/>
      <c r="D53" s="106"/>
      <c r="E53" s="184" t="s">
        <v>182</v>
      </c>
      <c r="F53" s="106"/>
      <c r="G53" s="108"/>
      <c r="I53" s="1"/>
    </row>
    <row r="54" spans="2:9" ht="12.75">
      <c r="B54" s="184" t="s">
        <v>184</v>
      </c>
      <c r="C54" s="107"/>
      <c r="D54" s="97"/>
      <c r="E54" s="184" t="s">
        <v>100</v>
      </c>
      <c r="F54" s="97"/>
      <c r="G54" s="101"/>
      <c r="I54" s="1"/>
    </row>
    <row r="55" spans="2:9" ht="12.75">
      <c r="B55" s="184" t="s">
        <v>183</v>
      </c>
      <c r="C55" s="311"/>
      <c r="D55" s="115"/>
      <c r="E55" s="184" t="s">
        <v>42</v>
      </c>
      <c r="F55" s="115"/>
      <c r="G55" s="118"/>
      <c r="I55" s="1"/>
    </row>
    <row r="56" spans="2:9" ht="12.75">
      <c r="B56" s="195"/>
      <c r="C56" s="115"/>
      <c r="D56" s="115"/>
      <c r="E56" s="195"/>
      <c r="F56" s="115"/>
      <c r="G56" s="118"/>
      <c r="I56" s="1"/>
    </row>
    <row r="57" spans="2:9" ht="12.75">
      <c r="B57" s="464"/>
      <c r="C57" s="463"/>
      <c r="D57" s="463"/>
      <c r="E57" s="464"/>
      <c r="F57" s="463"/>
      <c r="G57" s="463"/>
      <c r="I57" s="1"/>
    </row>
    <row r="58" spans="2:9" ht="12.75">
      <c r="B58" s="39"/>
      <c r="C58" s="39"/>
      <c r="D58" s="39"/>
      <c r="E58" s="39"/>
      <c r="F58" s="39"/>
      <c r="G58" s="39"/>
      <c r="I58" s="1"/>
    </row>
    <row r="59" spans="2:9" ht="12.75">
      <c r="B59" s="305" t="s">
        <v>130</v>
      </c>
      <c r="C59" s="406">
        <v>43377</v>
      </c>
      <c r="D59" s="120" t="s">
        <v>110</v>
      </c>
      <c r="E59" s="394" t="s">
        <v>161</v>
      </c>
      <c r="F59" s="123"/>
      <c r="G59" s="277"/>
      <c r="I59" s="1"/>
    </row>
    <row r="60" spans="2:9" ht="12.75">
      <c r="B60" s="39"/>
      <c r="C60" s="39"/>
      <c r="D60" s="39"/>
      <c r="E60" s="39"/>
      <c r="F60" s="39"/>
      <c r="G60" s="39"/>
      <c r="I60" s="1"/>
    </row>
    <row r="61" spans="2:9" ht="12.75">
      <c r="B61" s="336"/>
      <c r="C61" s="288"/>
      <c r="D61" s="288"/>
      <c r="E61" s="334"/>
      <c r="F61" s="288"/>
      <c r="G61" s="288"/>
      <c r="I61" s="1"/>
    </row>
    <row r="62" spans="2:9" ht="12.75">
      <c r="B62" s="195"/>
      <c r="C62" s="320"/>
      <c r="D62" s="320"/>
      <c r="E62" s="338"/>
      <c r="F62" s="320"/>
      <c r="G62" s="320"/>
      <c r="I62" s="1"/>
    </row>
    <row r="63" spans="2:9" ht="12.75">
      <c r="B63" s="336"/>
      <c r="C63" s="288"/>
      <c r="D63" s="288"/>
      <c r="E63" s="334"/>
      <c r="F63" s="288"/>
      <c r="G63" s="288"/>
      <c r="I63" s="1"/>
    </row>
    <row r="64" spans="2:9" ht="12.75">
      <c r="B64" s="195"/>
      <c r="C64" s="320"/>
      <c r="D64" s="320"/>
      <c r="E64" s="338"/>
      <c r="F64" s="320"/>
      <c r="G64" s="320"/>
      <c r="I64" s="1"/>
    </row>
    <row r="65" spans="2:9" ht="12.75">
      <c r="B65" s="340"/>
      <c r="C65" s="299"/>
      <c r="D65" s="299"/>
      <c r="E65" s="339"/>
      <c r="F65" s="299"/>
      <c r="G65" s="299"/>
      <c r="I65" s="1"/>
    </row>
    <row r="66" spans="2:9" ht="12.75">
      <c r="B66" s="39"/>
      <c r="C66" s="39"/>
      <c r="D66" s="39"/>
      <c r="E66" s="39"/>
      <c r="F66" s="39"/>
      <c r="G66" s="39"/>
      <c r="I66" s="1"/>
    </row>
    <row r="67" spans="2:9" ht="12.75">
      <c r="B67" s="305" t="s">
        <v>134</v>
      </c>
      <c r="C67" s="406">
        <v>43377</v>
      </c>
      <c r="D67" s="120" t="s">
        <v>1</v>
      </c>
      <c r="E67" s="394" t="s">
        <v>159</v>
      </c>
      <c r="F67" s="123"/>
      <c r="G67" s="277"/>
      <c r="I67" s="1"/>
    </row>
    <row r="68" spans="2:9" ht="12.75">
      <c r="B68" s="39"/>
      <c r="C68" s="39"/>
      <c r="D68" s="39"/>
      <c r="E68" s="39"/>
      <c r="F68" s="39"/>
      <c r="G68" s="39"/>
      <c r="I68" s="1"/>
    </row>
    <row r="69" spans="2:9" ht="12.75">
      <c r="B69" s="336"/>
      <c r="C69" s="282"/>
      <c r="D69" s="282"/>
      <c r="E69" s="341"/>
      <c r="F69" s="282"/>
      <c r="G69" s="288"/>
      <c r="I69" s="1"/>
    </row>
    <row r="70" spans="2:9" ht="12.75">
      <c r="B70" s="335"/>
      <c r="C70" s="310"/>
      <c r="D70" s="310"/>
      <c r="E70" s="335"/>
      <c r="F70" s="310"/>
      <c r="G70" s="318"/>
      <c r="I70" s="1"/>
    </row>
    <row r="71" spans="2:9" ht="12.75">
      <c r="B71" s="336"/>
      <c r="C71" s="282"/>
      <c r="D71" s="282"/>
      <c r="E71" s="336"/>
      <c r="F71" s="282"/>
      <c r="G71" s="288"/>
      <c r="I71" s="1"/>
    </row>
    <row r="72" spans="2:9" ht="12.75">
      <c r="B72" s="195"/>
      <c r="C72" s="300"/>
      <c r="D72" s="300"/>
      <c r="E72" s="195"/>
      <c r="F72" s="300"/>
      <c r="G72" s="321"/>
      <c r="I72" s="1"/>
    </row>
    <row r="73" spans="2:9" ht="12.75">
      <c r="B73" s="340"/>
      <c r="C73" s="298"/>
      <c r="D73" s="298"/>
      <c r="E73" s="340"/>
      <c r="F73" s="298"/>
      <c r="G73" s="299"/>
      <c r="I73" s="1"/>
    </row>
    <row r="74" spans="2:9" ht="12.75">
      <c r="B74" s="39"/>
      <c r="C74" s="39"/>
      <c r="D74" s="39"/>
      <c r="E74" s="39"/>
      <c r="F74" s="39"/>
      <c r="G74" s="39"/>
      <c r="I74" s="1"/>
    </row>
    <row r="75" spans="2:9" ht="12.75">
      <c r="B75" s="39"/>
      <c r="C75" s="39"/>
      <c r="D75" s="39"/>
      <c r="E75" s="39"/>
      <c r="F75" s="39"/>
      <c r="G75" s="39"/>
      <c r="I75" s="1"/>
    </row>
    <row r="76" spans="2:9" ht="12.75">
      <c r="B76" s="39"/>
      <c r="C76" s="39"/>
      <c r="D76" s="39"/>
      <c r="E76" s="39"/>
      <c r="F76" s="39"/>
      <c r="G76" s="39"/>
      <c r="I76" s="1"/>
    </row>
    <row r="77" spans="2:9" ht="12.75">
      <c r="B77" s="39"/>
      <c r="C77" s="39"/>
      <c r="D77" s="39"/>
      <c r="E77" s="39"/>
      <c r="F77" s="39"/>
      <c r="G77" s="39"/>
      <c r="I77" s="1"/>
    </row>
    <row r="78" spans="2:9" ht="12.75">
      <c r="B78" s="4"/>
      <c r="C78" s="4"/>
      <c r="D78" s="4"/>
      <c r="E78" s="4"/>
      <c r="F78" s="4"/>
      <c r="G78" s="4"/>
      <c r="I78" s="1"/>
    </row>
    <row r="79" spans="2:9" ht="12.75">
      <c r="B79" s="36"/>
      <c r="C79" s="37"/>
      <c r="D79" s="36"/>
      <c r="E79" s="343"/>
      <c r="F79" s="343"/>
      <c r="G79" s="38"/>
      <c r="I79" s="1"/>
    </row>
    <row r="80" spans="2:9" ht="12.75">
      <c r="B80" s="39"/>
      <c r="C80" s="39"/>
      <c r="D80" s="39"/>
      <c r="E80" s="39"/>
      <c r="F80" s="39"/>
      <c r="G80" s="39"/>
      <c r="I80" s="1"/>
    </row>
    <row r="81" spans="2:9" ht="12.75">
      <c r="B81" s="39"/>
      <c r="C81" s="39"/>
      <c r="D81" s="39"/>
      <c r="E81" s="39"/>
      <c r="F81" s="39"/>
      <c r="G81" s="39"/>
      <c r="I81" s="1"/>
    </row>
    <row r="82" spans="2:9" ht="12.75">
      <c r="B82" s="36"/>
      <c r="C82" s="36"/>
      <c r="D82" s="36"/>
      <c r="E82" s="36"/>
      <c r="F82" s="36"/>
      <c r="G82" s="36"/>
      <c r="I82" s="1"/>
    </row>
    <row r="83" spans="2:9" ht="12.75">
      <c r="B83" s="39"/>
      <c r="C83" s="39"/>
      <c r="D83" s="39"/>
      <c r="E83" s="39"/>
      <c r="F83" s="39"/>
      <c r="G83" s="39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39"/>
      <c r="C86" s="39"/>
      <c r="D86" s="39"/>
      <c r="E86" s="39"/>
      <c r="F86" s="39"/>
      <c r="G86" s="39"/>
      <c r="I86" s="1"/>
    </row>
    <row r="87" spans="2:9" ht="12.75">
      <c r="B87" s="36"/>
      <c r="C87" s="37"/>
      <c r="D87" s="36"/>
      <c r="E87" s="343"/>
      <c r="F87" s="343"/>
      <c r="G87" s="343"/>
      <c r="I87" s="1"/>
    </row>
    <row r="88" spans="2:9" ht="12.75">
      <c r="B88" s="39"/>
      <c r="C88" s="39"/>
      <c r="D88" s="39"/>
      <c r="E88" s="39"/>
      <c r="F88" s="39"/>
      <c r="G88" s="39"/>
      <c r="I88" s="1"/>
    </row>
    <row r="89" spans="2:9" ht="12.75">
      <c r="B89" s="39"/>
      <c r="C89" s="39"/>
      <c r="D89" s="39"/>
      <c r="E89" s="39"/>
      <c r="F89" s="39"/>
      <c r="G89" s="39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6"/>
      <c r="D91" s="36"/>
      <c r="E91" s="36"/>
      <c r="F91" s="36"/>
      <c r="G91" s="36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9"/>
      <c r="C93" s="39"/>
      <c r="D93" s="39"/>
      <c r="E93" s="39"/>
      <c r="F93" s="39"/>
      <c r="G93" s="39"/>
      <c r="I93" s="1"/>
    </row>
    <row r="94" spans="2:9" ht="12.75">
      <c r="B94" s="4"/>
      <c r="C94" s="4"/>
      <c r="D94" s="4"/>
      <c r="E94" s="4"/>
      <c r="F94" s="4"/>
      <c r="G94" s="4"/>
      <c r="I94" s="1"/>
    </row>
    <row r="95" spans="2:9" ht="12.75">
      <c r="B95" s="4"/>
      <c r="C95" s="4"/>
      <c r="D95" s="4"/>
      <c r="E95" s="4"/>
      <c r="F95" s="4"/>
      <c r="G95" s="4"/>
      <c r="I95" s="1"/>
    </row>
    <row r="96" spans="2:9" ht="12.75">
      <c r="B96" s="4"/>
      <c r="C96" s="4"/>
      <c r="D96" s="4"/>
      <c r="E96" s="4"/>
      <c r="F96" s="4"/>
      <c r="G96" s="4"/>
      <c r="I96" s="1"/>
    </row>
  </sheetData>
  <sheetProtection/>
  <mergeCells count="6">
    <mergeCell ref="B2:G2"/>
    <mergeCell ref="I4:J4"/>
    <mergeCell ref="E10:F10"/>
    <mergeCell ref="E87:G87"/>
    <mergeCell ref="E18:F18"/>
    <mergeCell ref="E79:F7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V23" sqref="V23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10.140625" style="4" customWidth="1"/>
    <col min="4" max="4" width="8.8515625" style="4" customWidth="1"/>
    <col min="5" max="5" width="20.8515625" style="4" customWidth="1"/>
    <col min="6" max="6" width="4.8515625" style="4" customWidth="1"/>
    <col min="7" max="7" width="14.851562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509" t="s">
        <v>21</v>
      </c>
      <c r="C1" s="510"/>
      <c r="D1" s="510"/>
      <c r="E1" s="510"/>
      <c r="F1" s="510"/>
      <c r="G1" s="511"/>
    </row>
    <row r="2" spans="2:7" ht="12.75">
      <c r="B2" s="7" t="s">
        <v>0</v>
      </c>
      <c r="C2" s="62">
        <v>43219</v>
      </c>
      <c r="D2" s="63" t="s">
        <v>1</v>
      </c>
      <c r="E2" s="513" t="s">
        <v>219</v>
      </c>
      <c r="F2" s="514"/>
      <c r="G2" s="367" t="s">
        <v>220</v>
      </c>
    </row>
    <row r="3" spans="3:20" ht="12.75">
      <c r="C3" s="64"/>
      <c r="D3" s="64"/>
      <c r="M3" s="13"/>
      <c r="N3" s="13"/>
      <c r="R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12" t="s">
        <v>14</v>
      </c>
      <c r="J4" s="512"/>
      <c r="K4" s="26" t="s">
        <v>25</v>
      </c>
      <c r="L4" s="11" t="s">
        <v>26</v>
      </c>
      <c r="M4" s="27" t="s">
        <v>27</v>
      </c>
      <c r="N4" s="11" t="s">
        <v>28</v>
      </c>
      <c r="O4" s="11" t="s">
        <v>29</v>
      </c>
      <c r="P4" s="11" t="s">
        <v>30</v>
      </c>
      <c r="Q4" s="11" t="s">
        <v>31</v>
      </c>
      <c r="R4" s="139" t="s">
        <v>52</v>
      </c>
      <c r="S4" s="26" t="s">
        <v>51</v>
      </c>
      <c r="T4" s="11" t="s">
        <v>28</v>
      </c>
      <c r="U4" s="32"/>
    </row>
    <row r="5" spans="2:20" ht="12.75">
      <c r="B5" s="6" t="str">
        <f>I6</f>
        <v>MONTOIRE SUR LOIR 1</v>
      </c>
      <c r="C5" s="66">
        <v>32</v>
      </c>
      <c r="D5" s="66">
        <v>3</v>
      </c>
      <c r="E5" s="6" t="str">
        <f>I12</f>
        <v>ROMORANTIN 2</v>
      </c>
      <c r="F5" s="66">
        <v>4</v>
      </c>
      <c r="G5" s="66">
        <v>1</v>
      </c>
      <c r="I5" s="3" t="s">
        <v>12</v>
      </c>
      <c r="J5" s="2" t="s">
        <v>4</v>
      </c>
      <c r="K5" s="21"/>
      <c r="L5" s="16"/>
      <c r="M5" s="17"/>
      <c r="N5" s="17"/>
      <c r="O5" s="17"/>
      <c r="P5" s="17"/>
      <c r="Q5" s="18"/>
      <c r="R5" s="2"/>
      <c r="S5" s="2"/>
      <c r="T5" s="2"/>
    </row>
    <row r="6" spans="2:20" ht="12.75">
      <c r="B6" s="5" t="str">
        <f>I10</f>
        <v>MONTRICHARD 1</v>
      </c>
      <c r="C6" s="65">
        <v>16</v>
      </c>
      <c r="D6" s="65">
        <v>1</v>
      </c>
      <c r="E6" s="5" t="str">
        <f>I7</f>
        <v>SELLES -S-CHER 2</v>
      </c>
      <c r="F6" s="65">
        <v>20</v>
      </c>
      <c r="G6" s="65">
        <v>3</v>
      </c>
      <c r="I6" s="61" t="s">
        <v>96</v>
      </c>
      <c r="J6" s="3">
        <f>D5+G14+D21+G29+D37+G46+D53</f>
        <v>3</v>
      </c>
      <c r="K6" s="69">
        <v>1</v>
      </c>
      <c r="L6" s="67">
        <v>1</v>
      </c>
      <c r="M6" s="72"/>
      <c r="N6" s="61"/>
      <c r="O6" s="3">
        <f>C5+F14+C21+F29+C37+F46+C53</f>
        <v>32</v>
      </c>
      <c r="P6" s="3">
        <f>F5+C14+F21+C29+F37+C46+F53</f>
        <v>4</v>
      </c>
      <c r="Q6" s="3">
        <f aca="true" t="shared" si="0" ref="Q6:Q13">O6-P6</f>
        <v>28</v>
      </c>
      <c r="R6" s="3">
        <f>O6+P6</f>
        <v>36</v>
      </c>
      <c r="S6" s="2"/>
      <c r="T6" s="2"/>
    </row>
    <row r="7" spans="2:20" ht="12.75">
      <c r="B7" s="6" t="str">
        <f>I11</f>
        <v>VILLEBAROU 2</v>
      </c>
      <c r="C7" s="66">
        <v>10</v>
      </c>
      <c r="D7" s="66">
        <v>1</v>
      </c>
      <c r="E7" s="6" t="str">
        <f>I8</f>
        <v>SAVIGNY-S-BRAYE 2</v>
      </c>
      <c r="F7" s="66">
        <v>26</v>
      </c>
      <c r="G7" s="66">
        <v>3</v>
      </c>
      <c r="I7" s="61" t="s">
        <v>149</v>
      </c>
      <c r="J7" s="3">
        <f>G6+D13+G23+D29+D38+G47+D54</f>
        <v>3</v>
      </c>
      <c r="K7" s="61">
        <v>1</v>
      </c>
      <c r="L7" s="61">
        <v>1</v>
      </c>
      <c r="M7" s="67"/>
      <c r="N7" s="68"/>
      <c r="O7" s="3">
        <f>F6+C13+F23+C29+C38+F47+C54</f>
        <v>20</v>
      </c>
      <c r="P7" s="3">
        <f>C6+F13+C23+F29+F38+C47+F54</f>
        <v>16</v>
      </c>
      <c r="Q7" s="3">
        <f t="shared" si="0"/>
        <v>4</v>
      </c>
      <c r="R7" s="43">
        <f aca="true" t="shared" si="1" ref="R7:R13">O7+P7</f>
        <v>36</v>
      </c>
      <c r="S7" s="20"/>
      <c r="T7" s="20"/>
    </row>
    <row r="8" spans="2:20" ht="12.75">
      <c r="B8" s="5" t="str">
        <f>I13</f>
        <v>VENDOME 2</v>
      </c>
      <c r="C8" s="65">
        <v>18</v>
      </c>
      <c r="D8" s="65">
        <v>2</v>
      </c>
      <c r="E8" s="5" t="str">
        <f>I9</f>
        <v>LA CHAUSSEE 3</v>
      </c>
      <c r="F8" s="65">
        <v>18</v>
      </c>
      <c r="G8" s="65">
        <v>2</v>
      </c>
      <c r="I8" s="61" t="s">
        <v>100</v>
      </c>
      <c r="J8" s="3">
        <f>G7+D14+G22+D30+G40+G45+G54</f>
        <v>3</v>
      </c>
      <c r="K8" s="61">
        <v>1</v>
      </c>
      <c r="L8" s="61">
        <v>1</v>
      </c>
      <c r="M8" s="61"/>
      <c r="N8" s="61"/>
      <c r="O8" s="3">
        <f>F7+C14+F22+C30+F40+F45+F54</f>
        <v>26</v>
      </c>
      <c r="P8" s="3">
        <f>C7+F14+C22+F30+C40+C45+C54</f>
        <v>10</v>
      </c>
      <c r="Q8" s="3">
        <f t="shared" si="0"/>
        <v>16</v>
      </c>
      <c r="R8" s="3">
        <f t="shared" si="1"/>
        <v>36</v>
      </c>
      <c r="S8" s="2"/>
      <c r="T8" s="2"/>
    </row>
    <row r="9" spans="3:20" ht="12.75">
      <c r="C9" s="64"/>
      <c r="D9" s="64"/>
      <c r="I9" s="61" t="s">
        <v>167</v>
      </c>
      <c r="J9" s="3">
        <f>G8+D15+G21+D31+G38+D45+D55</f>
        <v>2</v>
      </c>
      <c r="K9" s="69">
        <v>1</v>
      </c>
      <c r="L9" s="61"/>
      <c r="M9" s="68">
        <v>1</v>
      </c>
      <c r="N9" s="61"/>
      <c r="O9" s="3">
        <f>F8+C15+F21+C31+F38+C45+C55</f>
        <v>18</v>
      </c>
      <c r="P9" s="3">
        <f>C8+F15+C21+F31+C38+F45+F55</f>
        <v>18</v>
      </c>
      <c r="Q9" s="3">
        <f t="shared" si="0"/>
        <v>0</v>
      </c>
      <c r="R9" s="43">
        <f t="shared" si="1"/>
        <v>36</v>
      </c>
      <c r="S9" s="42"/>
      <c r="T9" s="20"/>
    </row>
    <row r="10" spans="2:20" ht="12.75">
      <c r="B10" s="7" t="s">
        <v>5</v>
      </c>
      <c r="C10" s="62">
        <v>43247</v>
      </c>
      <c r="D10" s="63" t="s">
        <v>24</v>
      </c>
      <c r="E10" s="501" t="s">
        <v>162</v>
      </c>
      <c r="F10" s="502"/>
      <c r="G10" s="365" t="s">
        <v>221</v>
      </c>
      <c r="I10" s="61" t="s">
        <v>98</v>
      </c>
      <c r="J10" s="3">
        <f>D6+G15+D22+G32+D39+D46+G56</f>
        <v>1</v>
      </c>
      <c r="K10" s="73">
        <v>1</v>
      </c>
      <c r="L10" s="61"/>
      <c r="M10" s="61"/>
      <c r="N10" s="61">
        <v>1</v>
      </c>
      <c r="O10" s="3">
        <f>C6+F15+C22+F32+C39+C46+F56</f>
        <v>16</v>
      </c>
      <c r="P10" s="3">
        <f>F6+C15+F22+C32+F39+F46+C56</f>
        <v>20</v>
      </c>
      <c r="Q10" s="3">
        <f t="shared" si="0"/>
        <v>-4</v>
      </c>
      <c r="R10" s="3">
        <f t="shared" si="1"/>
        <v>36</v>
      </c>
      <c r="S10" s="18"/>
      <c r="T10" s="2"/>
    </row>
    <row r="11" spans="1:20" ht="12.75">
      <c r="A11">
        <v>7</v>
      </c>
      <c r="C11" s="64"/>
      <c r="D11" s="64"/>
      <c r="I11" s="61" t="s">
        <v>97</v>
      </c>
      <c r="J11" s="3">
        <f>D7+G16+D23+G31+G37+G48+D56</f>
        <v>1</v>
      </c>
      <c r="K11" s="61">
        <v>1</v>
      </c>
      <c r="L11" s="69"/>
      <c r="M11" s="61"/>
      <c r="N11" s="61">
        <v>1</v>
      </c>
      <c r="O11" s="3">
        <f>C7+F16+C23+F31+F37+F48+C56</f>
        <v>10</v>
      </c>
      <c r="P11" s="3">
        <f>F7+C16+F23+C31+C37+C48+F56</f>
        <v>26</v>
      </c>
      <c r="Q11" s="3">
        <f t="shared" si="0"/>
        <v>-16</v>
      </c>
      <c r="R11" s="43">
        <f t="shared" si="1"/>
        <v>36</v>
      </c>
      <c r="S11" s="19"/>
      <c r="T11" s="19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61" t="s">
        <v>36</v>
      </c>
      <c r="J12" s="3">
        <f>G5+D16+G24+D32+D40+D47+G55</f>
        <v>1</v>
      </c>
      <c r="K12" s="74">
        <v>1</v>
      </c>
      <c r="L12" s="61"/>
      <c r="M12" s="68"/>
      <c r="N12" s="75">
        <v>1</v>
      </c>
      <c r="O12" s="3">
        <f>F5+C16+F24+C32+C40+C47+F55</f>
        <v>4</v>
      </c>
      <c r="P12" s="3">
        <f>C5+F16+C24+F32+F40+F47+C55</f>
        <v>32</v>
      </c>
      <c r="Q12" s="3">
        <f t="shared" si="0"/>
        <v>-28</v>
      </c>
      <c r="R12" s="3">
        <f t="shared" si="1"/>
        <v>36</v>
      </c>
      <c r="S12" s="18"/>
      <c r="T12" s="18"/>
    </row>
    <row r="13" spans="2:20" ht="12.75">
      <c r="B13" s="6" t="str">
        <f>I7</f>
        <v>SELLES -S-CHER 2</v>
      </c>
      <c r="C13" s="66"/>
      <c r="D13" s="66"/>
      <c r="E13" s="6" t="str">
        <f>I13</f>
        <v>VENDOME 2</v>
      </c>
      <c r="F13" s="66"/>
      <c r="G13" s="66"/>
      <c r="I13" s="61" t="s">
        <v>49</v>
      </c>
      <c r="J13" s="3">
        <f>D8+G13+D24+G30+G39+D48+G53</f>
        <v>2</v>
      </c>
      <c r="K13" s="61">
        <v>1</v>
      </c>
      <c r="L13" s="61"/>
      <c r="M13" s="61">
        <v>1</v>
      </c>
      <c r="N13" s="61"/>
      <c r="O13" s="3">
        <f>C8+F13+C24+F30+F39+C48+F53</f>
        <v>18</v>
      </c>
      <c r="P13" s="3">
        <f>F8+C13+F24+C30+C39+F48+C53</f>
        <v>18</v>
      </c>
      <c r="Q13" s="3">
        <f t="shared" si="0"/>
        <v>0</v>
      </c>
      <c r="R13" s="3">
        <f t="shared" si="1"/>
        <v>36</v>
      </c>
      <c r="S13" s="18"/>
      <c r="T13" s="127"/>
    </row>
    <row r="14" spans="2:15" ht="12.75">
      <c r="B14" s="5" t="str">
        <f>I8</f>
        <v>SAVIGNY-S-BRAYE 2</v>
      </c>
      <c r="C14" s="65"/>
      <c r="D14" s="65"/>
      <c r="E14" s="5" t="str">
        <f>I6</f>
        <v>MONTOIRE SUR LOIR 1</v>
      </c>
      <c r="F14" s="65"/>
      <c r="G14" s="65"/>
      <c r="K14" s="16"/>
      <c r="N14" s="16"/>
      <c r="O14" s="16"/>
    </row>
    <row r="15" spans="2:7" ht="12.75">
      <c r="B15" s="6" t="str">
        <f>I9</f>
        <v>LA CHAUSSEE 3</v>
      </c>
      <c r="C15" s="66"/>
      <c r="D15" s="66"/>
      <c r="E15" s="6" t="str">
        <f>I10</f>
        <v>MONTRICHARD 1</v>
      </c>
      <c r="F15" s="66"/>
      <c r="G15" s="66"/>
    </row>
    <row r="16" spans="2:18" ht="12.75">
      <c r="B16" s="5" t="str">
        <f>I12</f>
        <v>ROMORANTIN 2</v>
      </c>
      <c r="C16" s="65"/>
      <c r="D16" s="65"/>
      <c r="E16" s="5" t="str">
        <f>I11</f>
        <v>VILLEBAROU 2</v>
      </c>
      <c r="F16" s="65"/>
      <c r="G16" s="65"/>
      <c r="I16" s="236" t="s">
        <v>60</v>
      </c>
      <c r="J16" s="237"/>
      <c r="K16" s="238" t="s">
        <v>25</v>
      </c>
      <c r="L16" s="238" t="s">
        <v>26</v>
      </c>
      <c r="M16" s="239" t="s">
        <v>27</v>
      </c>
      <c r="N16" s="139" t="s">
        <v>28</v>
      </c>
      <c r="O16" s="238" t="s">
        <v>29</v>
      </c>
      <c r="P16" s="240" t="s">
        <v>57</v>
      </c>
      <c r="Q16" s="238" t="s">
        <v>31</v>
      </c>
      <c r="R16" s="238" t="s">
        <v>52</v>
      </c>
    </row>
    <row r="17" spans="3:18" ht="12.75">
      <c r="C17" s="64"/>
      <c r="D17" s="64"/>
      <c r="F17" s="64"/>
      <c r="G17" s="64"/>
      <c r="H17" s="32"/>
      <c r="I17" s="21" t="s">
        <v>12</v>
      </c>
      <c r="J17" s="2" t="s">
        <v>4</v>
      </c>
      <c r="K17" s="18"/>
      <c r="L17" s="18"/>
      <c r="M17" s="18"/>
      <c r="N17" s="18"/>
      <c r="O17" s="18"/>
      <c r="P17" s="18"/>
      <c r="Q17" s="18"/>
      <c r="R17" s="18"/>
    </row>
    <row r="18" spans="2:18" ht="12.75">
      <c r="B18" s="7" t="s">
        <v>10</v>
      </c>
      <c r="C18" s="62">
        <v>43247</v>
      </c>
      <c r="D18" s="63" t="s">
        <v>1</v>
      </c>
      <c r="E18" s="501" t="s">
        <v>162</v>
      </c>
      <c r="F18" s="502"/>
      <c r="G18" s="365" t="s">
        <v>221</v>
      </c>
      <c r="H18" s="32"/>
      <c r="I18" s="193" t="s">
        <v>96</v>
      </c>
      <c r="J18" s="3">
        <v>3</v>
      </c>
      <c r="K18" s="186">
        <v>1</v>
      </c>
      <c r="L18" s="186">
        <v>1</v>
      </c>
      <c r="M18" s="186"/>
      <c r="N18" s="186"/>
      <c r="O18" s="186">
        <v>32</v>
      </c>
      <c r="P18" s="186">
        <v>4</v>
      </c>
      <c r="Q18" s="186">
        <v>28</v>
      </c>
      <c r="R18" s="186">
        <v>36</v>
      </c>
    </row>
    <row r="19" spans="3:18" ht="12.75">
      <c r="C19" s="64"/>
      <c r="D19" s="64"/>
      <c r="H19" s="32"/>
      <c r="I19" s="126" t="s">
        <v>100</v>
      </c>
      <c r="J19" s="42">
        <v>3</v>
      </c>
      <c r="K19" s="45">
        <v>1</v>
      </c>
      <c r="L19" s="45">
        <v>1</v>
      </c>
      <c r="M19" s="45"/>
      <c r="N19" s="45"/>
      <c r="O19" s="45">
        <v>26</v>
      </c>
      <c r="P19" s="45">
        <v>10</v>
      </c>
      <c r="Q19" s="45">
        <v>16</v>
      </c>
      <c r="R19" s="45">
        <v>36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/>
      <c r="H20" s="14"/>
      <c r="I20" s="126" t="s">
        <v>149</v>
      </c>
      <c r="J20" s="42">
        <v>3</v>
      </c>
      <c r="K20" s="45">
        <v>1</v>
      </c>
      <c r="L20" s="45">
        <v>1</v>
      </c>
      <c r="M20" s="45"/>
      <c r="N20" s="45"/>
      <c r="O20" s="45">
        <v>20</v>
      </c>
      <c r="P20" s="45">
        <v>16</v>
      </c>
      <c r="Q20" s="45">
        <v>4</v>
      </c>
      <c r="R20" s="45">
        <v>36</v>
      </c>
    </row>
    <row r="21" spans="2:18" ht="12.75">
      <c r="B21" s="6" t="str">
        <f>I6</f>
        <v>MONTOIRE SUR LOIR 1</v>
      </c>
      <c r="C21" s="66"/>
      <c r="D21" s="66"/>
      <c r="E21" s="6" t="str">
        <f>I9</f>
        <v>LA CHAUSSEE 3</v>
      </c>
      <c r="F21" s="66"/>
      <c r="G21" s="66"/>
      <c r="I21" s="126" t="s">
        <v>167</v>
      </c>
      <c r="J21" s="42">
        <v>2</v>
      </c>
      <c r="K21" s="45">
        <v>1</v>
      </c>
      <c r="L21" s="45"/>
      <c r="M21" s="45">
        <v>1</v>
      </c>
      <c r="N21" s="45"/>
      <c r="O21" s="45">
        <v>18</v>
      </c>
      <c r="P21" s="45">
        <v>18</v>
      </c>
      <c r="Q21" s="45">
        <v>0</v>
      </c>
      <c r="R21" s="45">
        <v>36</v>
      </c>
    </row>
    <row r="22" spans="2:18" ht="12.75">
      <c r="B22" s="5" t="str">
        <f>I10</f>
        <v>MONTRICHARD 1</v>
      </c>
      <c r="C22" s="65"/>
      <c r="D22" s="65"/>
      <c r="E22" s="5" t="str">
        <f>I8</f>
        <v>SAVIGNY-S-BRAYE 2</v>
      </c>
      <c r="F22" s="65"/>
      <c r="G22" s="65"/>
      <c r="I22" s="126" t="s">
        <v>49</v>
      </c>
      <c r="J22" s="42">
        <v>2</v>
      </c>
      <c r="K22" s="45">
        <v>1</v>
      </c>
      <c r="L22" s="45"/>
      <c r="M22" s="45">
        <v>1</v>
      </c>
      <c r="N22" s="45"/>
      <c r="O22" s="45">
        <v>18</v>
      </c>
      <c r="P22" s="45">
        <v>18</v>
      </c>
      <c r="Q22" s="45">
        <v>0</v>
      </c>
      <c r="R22" s="45">
        <v>36</v>
      </c>
    </row>
    <row r="23" spans="2:18" ht="12.75">
      <c r="B23" s="6" t="str">
        <f>I11</f>
        <v>VILLEBAROU 2</v>
      </c>
      <c r="C23" s="66"/>
      <c r="D23" s="66"/>
      <c r="E23" s="6" t="str">
        <f>I7</f>
        <v>SELLES -S-CHER 2</v>
      </c>
      <c r="F23" s="66"/>
      <c r="G23" s="368"/>
      <c r="I23" s="126" t="s">
        <v>98</v>
      </c>
      <c r="J23" s="42">
        <v>1</v>
      </c>
      <c r="K23" s="45">
        <v>1</v>
      </c>
      <c r="L23" s="45"/>
      <c r="M23" s="45"/>
      <c r="N23" s="45">
        <v>1</v>
      </c>
      <c r="O23" s="45">
        <v>16</v>
      </c>
      <c r="P23" s="45">
        <v>20</v>
      </c>
      <c r="Q23" s="45">
        <v>-4</v>
      </c>
      <c r="R23" s="45">
        <v>36</v>
      </c>
    </row>
    <row r="24" spans="2:18" ht="12.75">
      <c r="B24" s="5" t="str">
        <f>I13</f>
        <v>VENDOME 2</v>
      </c>
      <c r="C24" s="65"/>
      <c r="D24" s="65"/>
      <c r="E24" s="5" t="str">
        <f>I12</f>
        <v>ROMORANTIN 2</v>
      </c>
      <c r="F24" s="65"/>
      <c r="G24" s="65"/>
      <c r="I24" s="126" t="s">
        <v>97</v>
      </c>
      <c r="J24" s="42">
        <v>1</v>
      </c>
      <c r="K24" s="45">
        <v>1</v>
      </c>
      <c r="L24" s="45"/>
      <c r="M24" s="45"/>
      <c r="N24" s="45">
        <v>1</v>
      </c>
      <c r="O24" s="45">
        <v>10</v>
      </c>
      <c r="P24" s="45">
        <v>26</v>
      </c>
      <c r="Q24" s="45">
        <v>-16</v>
      </c>
      <c r="R24" s="45">
        <v>36</v>
      </c>
    </row>
    <row r="25" spans="3:18" ht="12.75">
      <c r="C25" s="64"/>
      <c r="D25" s="64"/>
      <c r="I25" s="126" t="s">
        <v>36</v>
      </c>
      <c r="J25" s="3">
        <v>1</v>
      </c>
      <c r="K25" s="186">
        <v>1</v>
      </c>
      <c r="L25" s="45"/>
      <c r="M25" s="45"/>
      <c r="N25" s="45">
        <v>1</v>
      </c>
      <c r="O25" s="45">
        <v>4</v>
      </c>
      <c r="P25" s="45">
        <v>32</v>
      </c>
      <c r="Q25" s="45">
        <v>-28</v>
      </c>
      <c r="R25" s="45">
        <v>36</v>
      </c>
    </row>
    <row r="26" spans="2:12" ht="12.75">
      <c r="B26" s="7" t="s">
        <v>9</v>
      </c>
      <c r="C26" s="62">
        <v>43261</v>
      </c>
      <c r="D26" s="63" t="s">
        <v>24</v>
      </c>
      <c r="E26" s="501" t="s">
        <v>191</v>
      </c>
      <c r="F26" s="502"/>
      <c r="G26" s="102" t="s">
        <v>221</v>
      </c>
      <c r="J26" s="16"/>
      <c r="K26" s="16"/>
      <c r="L26" s="16"/>
    </row>
    <row r="27" spans="3:10" ht="12.75">
      <c r="C27" s="64"/>
      <c r="D27" s="64"/>
      <c r="J27" s="32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SELLES -S-CHER 2</v>
      </c>
      <c r="C29" s="66"/>
      <c r="D29" s="66"/>
      <c r="E29" s="6" t="str">
        <f>I6</f>
        <v>MONTOIRE SUR LOIR 1</v>
      </c>
      <c r="F29" s="66"/>
      <c r="G29" s="66"/>
      <c r="I29" s="202"/>
    </row>
    <row r="30" spans="2:16" ht="12.75">
      <c r="B30" s="5" t="str">
        <f>I8</f>
        <v>SAVIGNY-S-BRAYE 2</v>
      </c>
      <c r="C30" s="65"/>
      <c r="D30" s="65"/>
      <c r="E30" s="5" t="str">
        <f>I13</f>
        <v>VENDOME 2</v>
      </c>
      <c r="F30" s="65"/>
      <c r="G30" s="65"/>
      <c r="K30" s="13"/>
      <c r="L30" s="13"/>
      <c r="M30" s="13"/>
      <c r="O30" s="13"/>
      <c r="P30" s="13"/>
    </row>
    <row r="31" spans="2:21" ht="12.75">
      <c r="B31" s="6" t="str">
        <f>I9</f>
        <v>LA CHAUSSEE 3</v>
      </c>
      <c r="C31" s="66"/>
      <c r="D31" s="66"/>
      <c r="E31" s="6" t="str">
        <f>I11</f>
        <v>VILLEBAROU 2</v>
      </c>
      <c r="F31" s="66"/>
      <c r="G31" s="66"/>
      <c r="I31" s="241" t="s">
        <v>55</v>
      </c>
      <c r="J31" s="138" t="s">
        <v>251</v>
      </c>
      <c r="K31" s="397"/>
      <c r="L31" s="397"/>
      <c r="M31" s="397"/>
      <c r="N31" s="239"/>
      <c r="O31" s="242"/>
      <c r="P31" s="239"/>
      <c r="Q31" s="138"/>
      <c r="R31" s="239"/>
      <c r="S31" s="14"/>
      <c r="U31" s="190"/>
    </row>
    <row r="32" spans="2:18" ht="12.75">
      <c r="B32" s="5" t="str">
        <f>I12</f>
        <v>ROMORANTIN 2</v>
      </c>
      <c r="C32" s="65"/>
      <c r="D32" s="65"/>
      <c r="E32" s="5" t="str">
        <f>I10</f>
        <v>MONTRICHARD 1</v>
      </c>
      <c r="F32" s="65"/>
      <c r="G32" s="65"/>
      <c r="I32" s="2"/>
      <c r="K32" s="16"/>
      <c r="L32" s="16"/>
      <c r="M32" s="16"/>
      <c r="N32" s="16"/>
      <c r="P32" s="16"/>
      <c r="R32" s="16"/>
    </row>
    <row r="33" spans="3:9" ht="12.75">
      <c r="C33" s="64"/>
      <c r="D33" s="64"/>
      <c r="I33" s="3" t="s">
        <v>30</v>
      </c>
    </row>
    <row r="34" spans="2:10" ht="12.75">
      <c r="B34" s="7" t="s">
        <v>8</v>
      </c>
      <c r="C34" s="62">
        <v>43261</v>
      </c>
      <c r="D34" s="63" t="s">
        <v>1</v>
      </c>
      <c r="E34" s="501" t="s">
        <v>192</v>
      </c>
      <c r="F34" s="502"/>
      <c r="G34" s="102" t="s">
        <v>221</v>
      </c>
      <c r="I34" s="15"/>
      <c r="J34" s="14"/>
    </row>
    <row r="35" spans="3:9" ht="12.75">
      <c r="C35" s="64"/>
      <c r="D35" s="64"/>
      <c r="I35" s="16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48" t="s">
        <v>3</v>
      </c>
      <c r="G36" s="49" t="s">
        <v>4</v>
      </c>
    </row>
    <row r="37" spans="2:7" ht="12.75">
      <c r="B37" s="6" t="str">
        <f>I6</f>
        <v>MONTOIRE SUR LOIR 1</v>
      </c>
      <c r="C37" s="66"/>
      <c r="D37" s="66"/>
      <c r="E37" s="6" t="str">
        <f>I11</f>
        <v>VILLEBAROU 2</v>
      </c>
      <c r="F37" s="66"/>
      <c r="G37" s="66"/>
    </row>
    <row r="38" spans="2:7" ht="12.75">
      <c r="B38" s="5" t="str">
        <f>I7</f>
        <v>SELLES -S-CHER 2</v>
      </c>
      <c r="C38" s="65"/>
      <c r="D38" s="65"/>
      <c r="E38" s="5" t="str">
        <f>I9</f>
        <v>LA CHAUSSEE 3</v>
      </c>
      <c r="F38" s="65"/>
      <c r="G38" s="65"/>
    </row>
    <row r="39" spans="2:7" ht="12.75">
      <c r="B39" s="6" t="str">
        <f>I10</f>
        <v>MONTRICHARD 1</v>
      </c>
      <c r="C39" s="66"/>
      <c r="D39" s="66"/>
      <c r="E39" s="6" t="str">
        <f>I13</f>
        <v>VENDOME 2</v>
      </c>
      <c r="F39" s="66"/>
      <c r="G39" s="66"/>
    </row>
    <row r="40" spans="2:7" ht="12.75">
      <c r="B40" s="5" t="str">
        <f>I12</f>
        <v>ROMORANTIN 2</v>
      </c>
      <c r="C40" s="65"/>
      <c r="D40" s="65"/>
      <c r="E40" s="5" t="str">
        <f>I8</f>
        <v>SAVIGNY-S-BRAYE 2</v>
      </c>
      <c r="F40" s="65"/>
      <c r="G40" s="65"/>
    </row>
    <row r="41" spans="3:7" ht="12.75">
      <c r="C41" s="64"/>
      <c r="D41" s="64"/>
      <c r="F41" s="64"/>
      <c r="G41" s="64"/>
    </row>
    <row r="42" spans="2:7" ht="12.75">
      <c r="B42" s="7" t="s">
        <v>7</v>
      </c>
      <c r="C42" s="62">
        <v>43359</v>
      </c>
      <c r="D42" s="63" t="s">
        <v>24</v>
      </c>
      <c r="E42" s="501" t="s">
        <v>255</v>
      </c>
      <c r="F42" s="502"/>
      <c r="G42" s="102" t="s">
        <v>221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LA CHAUSSEE 3</v>
      </c>
      <c r="C45" s="66"/>
      <c r="D45" s="66"/>
      <c r="E45" s="6" t="str">
        <f>I8</f>
        <v>SAVIGNY-S-BRAYE 2</v>
      </c>
      <c r="F45" s="66"/>
      <c r="G45" s="66"/>
    </row>
    <row r="46" spans="2:7" ht="12.75">
      <c r="B46" s="5" t="str">
        <f>I10</f>
        <v>MONTRICHARD 1</v>
      </c>
      <c r="C46" s="65"/>
      <c r="D46" s="65"/>
      <c r="E46" s="5" t="str">
        <f>I6</f>
        <v>MONTOIRE SUR LOIR 1</v>
      </c>
      <c r="F46" s="65"/>
      <c r="G46" s="65"/>
    </row>
    <row r="47" spans="2:7" ht="12.75">
      <c r="B47" s="6" t="str">
        <f>I12</f>
        <v>ROMORANTIN 2</v>
      </c>
      <c r="C47" s="66"/>
      <c r="D47" s="66"/>
      <c r="E47" s="6" t="str">
        <f>I7</f>
        <v>SELLES -S-CHER 2</v>
      </c>
      <c r="F47" s="66"/>
      <c r="G47" s="66"/>
    </row>
    <row r="48" spans="2:7" ht="12.75">
      <c r="B48" s="5" t="str">
        <f>I13</f>
        <v>VENDOME 2</v>
      </c>
      <c r="C48" s="65"/>
      <c r="D48" s="65"/>
      <c r="E48" s="5" t="str">
        <f>I11</f>
        <v>VILLEBAROU 2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1" t="s">
        <v>191</v>
      </c>
      <c r="F50" s="502"/>
      <c r="G50" s="102" t="s">
        <v>221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MONTOIRE SUR LOIR 1</v>
      </c>
      <c r="C53" s="66"/>
      <c r="D53" s="66"/>
      <c r="E53" s="6" t="str">
        <f>I13</f>
        <v>VENDOME 2</v>
      </c>
      <c r="F53" s="66"/>
      <c r="G53" s="66"/>
    </row>
    <row r="54" spans="2:7" ht="12.75">
      <c r="B54" s="5" t="str">
        <f>I7</f>
        <v>SELLES -S-CHER 2</v>
      </c>
      <c r="C54" s="65"/>
      <c r="D54" s="65"/>
      <c r="E54" s="5" t="str">
        <f>I8</f>
        <v>SAVIGNY-S-BRAYE 2</v>
      </c>
      <c r="F54" s="65"/>
      <c r="G54" s="65"/>
    </row>
    <row r="55" spans="2:7" ht="12.75">
      <c r="B55" s="6" t="str">
        <f>I9</f>
        <v>LA CHAUSSEE 3</v>
      </c>
      <c r="C55" s="66"/>
      <c r="D55" s="66"/>
      <c r="E55" s="6" t="str">
        <f>I12</f>
        <v>ROMORANTIN 2</v>
      </c>
      <c r="F55" s="66"/>
      <c r="G55" s="66"/>
    </row>
    <row r="56" spans="2:7" ht="12.75">
      <c r="B56" s="5" t="str">
        <f>I11</f>
        <v>VILLEBAROU 2</v>
      </c>
      <c r="C56" s="65"/>
      <c r="D56" s="65"/>
      <c r="E56" s="5" t="str">
        <f>I10</f>
        <v>MONTRICHARD 1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6"/>
  <sheetViews>
    <sheetView zoomScalePageLayoutView="0" workbookViewId="0" topLeftCell="B1">
      <selection activeCell="U20" sqref="U20"/>
    </sheetView>
  </sheetViews>
  <sheetFormatPr defaultColWidth="11.421875" defaultRowHeight="12.75"/>
  <cols>
    <col min="1" max="1" width="2.8515625" style="0" customWidth="1"/>
    <col min="2" max="2" width="21.140625" style="4" customWidth="1"/>
    <col min="3" max="3" width="10.140625" style="4" bestFit="1" customWidth="1"/>
    <col min="4" max="4" width="8.28125" style="4" customWidth="1"/>
    <col min="5" max="5" width="20.8515625" style="4" customWidth="1"/>
    <col min="6" max="6" width="8.00390625" style="4" customWidth="1"/>
    <col min="7" max="7" width="15.421875" style="4" customWidth="1"/>
    <col min="9" max="9" width="20.7109375" style="0" customWidth="1"/>
    <col min="10" max="10" width="12.1406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6.00390625" style="0" customWidth="1"/>
    <col min="19" max="20" width="2.8515625" style="0" customWidth="1"/>
  </cols>
  <sheetData>
    <row r="1" spans="2:7" ht="13.5" thickBot="1">
      <c r="B1" s="515" t="s">
        <v>20</v>
      </c>
      <c r="C1" s="516"/>
      <c r="D1" s="516"/>
      <c r="E1" s="516"/>
      <c r="F1" s="516"/>
      <c r="G1" s="517"/>
    </row>
    <row r="2" spans="2:7" ht="12.75">
      <c r="B2" s="7" t="s">
        <v>0</v>
      </c>
      <c r="C2" s="62">
        <v>43219</v>
      </c>
      <c r="D2" s="63" t="s">
        <v>1</v>
      </c>
      <c r="E2" s="513" t="s">
        <v>114</v>
      </c>
      <c r="F2" s="514"/>
      <c r="G2" s="370" t="s">
        <v>222</v>
      </c>
    </row>
    <row r="3" spans="3:17" ht="12.75">
      <c r="C3" s="64"/>
      <c r="D3" s="64"/>
      <c r="K3" s="13"/>
      <c r="Q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12" t="s">
        <v>15</v>
      </c>
      <c r="J4" s="512"/>
      <c r="K4" s="28" t="s">
        <v>25</v>
      </c>
      <c r="L4" s="26" t="s">
        <v>26</v>
      </c>
      <c r="M4" s="11" t="s">
        <v>27</v>
      </c>
      <c r="N4" s="11" t="s">
        <v>28</v>
      </c>
      <c r="O4" s="29" t="s">
        <v>29</v>
      </c>
      <c r="P4" s="30" t="s">
        <v>30</v>
      </c>
      <c r="Q4" s="28" t="s">
        <v>31</v>
      </c>
      <c r="R4" s="138" t="s">
        <v>52</v>
      </c>
      <c r="S4" s="11" t="s">
        <v>51</v>
      </c>
      <c r="T4" s="11" t="s">
        <v>28</v>
      </c>
    </row>
    <row r="5" spans="2:20" ht="12.75">
      <c r="B5" s="6" t="str">
        <f>I6</f>
        <v>CHOUZY-S-CISSE 1</v>
      </c>
      <c r="C5" s="66">
        <v>14</v>
      </c>
      <c r="D5" s="66">
        <v>1</v>
      </c>
      <c r="E5" s="6" t="str">
        <f>I12</f>
        <v>SELLES-S-CHER 3</v>
      </c>
      <c r="F5" s="66">
        <v>22</v>
      </c>
      <c r="G5" s="66">
        <v>3</v>
      </c>
      <c r="I5" s="3" t="s">
        <v>12</v>
      </c>
      <c r="J5" s="2" t="s">
        <v>4</v>
      </c>
      <c r="K5" s="21"/>
      <c r="L5" s="17"/>
      <c r="M5" s="17"/>
      <c r="N5" s="17"/>
      <c r="O5" s="17"/>
      <c r="P5" s="17"/>
      <c r="Q5" s="18"/>
      <c r="R5" s="2"/>
      <c r="S5" s="2"/>
      <c r="T5" s="2"/>
    </row>
    <row r="6" spans="2:20" ht="12.75">
      <c r="B6" s="5" t="str">
        <f>I9</f>
        <v>ROMORANTIN 3</v>
      </c>
      <c r="C6" s="65">
        <v>14</v>
      </c>
      <c r="D6" s="65">
        <v>1</v>
      </c>
      <c r="E6" s="5" t="str">
        <f>I7</f>
        <v>PRUNIERS 1</v>
      </c>
      <c r="F6" s="65">
        <v>22</v>
      </c>
      <c r="G6" s="65">
        <v>3</v>
      </c>
      <c r="I6" s="61" t="s">
        <v>78</v>
      </c>
      <c r="J6" s="3">
        <f>D5+G14+D21+G32+G37+G47+D53</f>
        <v>1</v>
      </c>
      <c r="K6" s="61">
        <v>1</v>
      </c>
      <c r="L6" s="69"/>
      <c r="M6" s="61"/>
      <c r="N6" s="61">
        <v>1</v>
      </c>
      <c r="O6" s="3">
        <f>C5+F14+C21+F32+F37+F47+C53</f>
        <v>14</v>
      </c>
      <c r="P6" s="3">
        <f>F5+C14+F21+C32+C37+C47+F53</f>
        <v>22</v>
      </c>
      <c r="Q6" s="3">
        <f aca="true" t="shared" si="0" ref="Q6:Q13">O6-P6</f>
        <v>-8</v>
      </c>
      <c r="R6" s="3">
        <f aca="true" t="shared" si="1" ref="R6:R13">O6+P6</f>
        <v>36</v>
      </c>
      <c r="S6" s="2"/>
      <c r="T6" s="2"/>
    </row>
    <row r="7" spans="2:20" ht="12.75">
      <c r="B7" s="6" t="str">
        <f>I10</f>
        <v>GIEVRES 1</v>
      </c>
      <c r="C7" s="66">
        <v>22</v>
      </c>
      <c r="D7" s="66">
        <v>3</v>
      </c>
      <c r="E7" s="6" t="str">
        <f>I13</f>
        <v>VOUZON 2</v>
      </c>
      <c r="F7" s="66">
        <v>14</v>
      </c>
      <c r="G7" s="66">
        <v>1</v>
      </c>
      <c r="I7" s="61" t="s">
        <v>71</v>
      </c>
      <c r="J7" s="3">
        <f>G6+D13+G21+D29+G40+G45+G56</f>
        <v>3</v>
      </c>
      <c r="K7" s="61">
        <v>1</v>
      </c>
      <c r="L7" s="61">
        <v>1</v>
      </c>
      <c r="M7" s="61"/>
      <c r="N7" s="61"/>
      <c r="O7" s="3">
        <f>F6+C13+F21+C29+F40+F45+F56</f>
        <v>22</v>
      </c>
      <c r="P7" s="3">
        <f>C6+F13+C21+F29+C40+C45+C56</f>
        <v>14</v>
      </c>
      <c r="Q7" s="3">
        <f t="shared" si="0"/>
        <v>8</v>
      </c>
      <c r="R7" s="3">
        <f t="shared" si="1"/>
        <v>36</v>
      </c>
      <c r="S7" s="2"/>
      <c r="T7" s="2"/>
    </row>
    <row r="8" spans="2:20" ht="12.75">
      <c r="B8" s="5" t="str">
        <f>I11</f>
        <v>COUR CHEVERNY 2</v>
      </c>
      <c r="C8" s="65">
        <v>12</v>
      </c>
      <c r="D8" s="65">
        <v>1</v>
      </c>
      <c r="E8" s="5" t="s">
        <v>119</v>
      </c>
      <c r="F8" s="65">
        <v>24</v>
      </c>
      <c r="G8" s="65">
        <v>3</v>
      </c>
      <c r="I8" s="61" t="s">
        <v>168</v>
      </c>
      <c r="J8" s="3">
        <f>G8+D14+G23+D30+G39+D45+D54</f>
        <v>3</v>
      </c>
      <c r="K8" s="74">
        <v>1</v>
      </c>
      <c r="L8" s="61">
        <v>1</v>
      </c>
      <c r="M8" s="61"/>
      <c r="N8" s="61"/>
      <c r="O8" s="3">
        <f>F8+C14+F23+C30+F39+C45+C54</f>
        <v>24</v>
      </c>
      <c r="P8" s="3">
        <f>C8+F14+C23+F30+C39+F45+F54</f>
        <v>12</v>
      </c>
      <c r="Q8" s="3">
        <f t="shared" si="0"/>
        <v>12</v>
      </c>
      <c r="R8" s="3">
        <f t="shared" si="1"/>
        <v>36</v>
      </c>
      <c r="S8" s="2"/>
      <c r="T8" s="2"/>
    </row>
    <row r="9" spans="3:20" ht="12.75">
      <c r="C9" s="64"/>
      <c r="D9" s="64"/>
      <c r="I9" s="61" t="s">
        <v>42</v>
      </c>
      <c r="J9" s="3">
        <f>D6+G16+D22+G30+D37+D46+D55</f>
        <v>1</v>
      </c>
      <c r="K9" s="74">
        <v>1</v>
      </c>
      <c r="L9" s="61"/>
      <c r="M9" s="61"/>
      <c r="N9" s="61">
        <v>1</v>
      </c>
      <c r="O9" s="3">
        <f>C6+F16+C22+F30+C37+C46+C55</f>
        <v>14</v>
      </c>
      <c r="P9" s="3">
        <f>F6+C16+F22+C30+F37+F46+F55</f>
        <v>22</v>
      </c>
      <c r="Q9" s="3">
        <f t="shared" si="0"/>
        <v>-8</v>
      </c>
      <c r="R9" s="3">
        <f t="shared" si="1"/>
        <v>36</v>
      </c>
      <c r="S9" s="2"/>
      <c r="T9" s="2"/>
    </row>
    <row r="10" spans="2:20" ht="12.75">
      <c r="B10" s="7" t="s">
        <v>5</v>
      </c>
      <c r="C10" s="62">
        <v>43247</v>
      </c>
      <c r="D10" s="63" t="s">
        <v>24</v>
      </c>
      <c r="E10" s="501" t="s">
        <v>207</v>
      </c>
      <c r="F10" s="502"/>
      <c r="G10" s="369" t="s">
        <v>222</v>
      </c>
      <c r="I10" s="61" t="s">
        <v>116</v>
      </c>
      <c r="J10" s="3">
        <f>D7+G13+D23+G31+G38+D47+G55</f>
        <v>3</v>
      </c>
      <c r="K10" s="69">
        <v>1.1</v>
      </c>
      <c r="L10" s="61">
        <v>1</v>
      </c>
      <c r="M10" s="61"/>
      <c r="N10" s="61"/>
      <c r="O10" s="3">
        <f>C7+F13+C23+F31+F38+C47+F55</f>
        <v>22</v>
      </c>
      <c r="P10" s="3">
        <f>F7+C13+F23+C31+C38+F47+C55</f>
        <v>14</v>
      </c>
      <c r="Q10" s="3">
        <f t="shared" si="0"/>
        <v>8</v>
      </c>
      <c r="R10" s="3">
        <f t="shared" si="1"/>
        <v>36</v>
      </c>
      <c r="S10" s="2"/>
      <c r="T10" s="2"/>
    </row>
    <row r="11" spans="3:20" ht="12.75">
      <c r="C11" s="64"/>
      <c r="D11" s="64"/>
      <c r="I11" s="61" t="s">
        <v>148</v>
      </c>
      <c r="J11" s="3">
        <f>D8+G15+D24+G29+D38+G46+G53</f>
        <v>1</v>
      </c>
      <c r="K11" s="73">
        <v>1</v>
      </c>
      <c r="L11" s="70"/>
      <c r="M11" s="61"/>
      <c r="N11" s="61">
        <v>1</v>
      </c>
      <c r="O11" s="3">
        <f>C8+F15+C24+F29+C38+F46+F53</f>
        <v>12</v>
      </c>
      <c r="P11" s="3">
        <f>F8+C15+F24+C29+F38+C46+C53</f>
        <v>24</v>
      </c>
      <c r="Q11" s="3">
        <f t="shared" si="0"/>
        <v>-12</v>
      </c>
      <c r="R11" s="3">
        <f t="shared" si="1"/>
        <v>36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6" t="s">
        <v>4</v>
      </c>
      <c r="I12" s="61" t="s">
        <v>53</v>
      </c>
      <c r="J12" s="3">
        <f>G5+D15+G22+D31+D39+G48+D56</f>
        <v>3</v>
      </c>
      <c r="K12" s="69">
        <v>1</v>
      </c>
      <c r="L12" s="70">
        <v>1</v>
      </c>
      <c r="M12" s="61"/>
      <c r="N12" s="61"/>
      <c r="O12" s="3">
        <f>F5+C15+F22+C31+C39+F48+C56</f>
        <v>22</v>
      </c>
      <c r="P12" s="3">
        <f>C5+F15+C22+F31+F39+C48+F56</f>
        <v>14</v>
      </c>
      <c r="Q12" s="3">
        <f t="shared" si="0"/>
        <v>8</v>
      </c>
      <c r="R12" s="3">
        <f t="shared" si="1"/>
        <v>36</v>
      </c>
      <c r="S12" s="2"/>
      <c r="T12" s="2"/>
    </row>
    <row r="13" spans="2:20" ht="12.75">
      <c r="B13" s="6" t="str">
        <f>I7</f>
        <v>PRUNIERS 1</v>
      </c>
      <c r="C13" s="66"/>
      <c r="D13" s="66"/>
      <c r="E13" s="6" t="str">
        <f>I10</f>
        <v>GIEVRES 1</v>
      </c>
      <c r="F13" s="66"/>
      <c r="G13" s="66"/>
      <c r="I13" s="61" t="s">
        <v>99</v>
      </c>
      <c r="J13" s="3">
        <f>G7+D16+G24+D32+D40+D48+G54</f>
        <v>1</v>
      </c>
      <c r="K13" s="73">
        <v>1</v>
      </c>
      <c r="L13" s="70"/>
      <c r="M13" s="61"/>
      <c r="N13" s="61">
        <v>1</v>
      </c>
      <c r="O13" s="3">
        <f>F7+C16+F24+C32+C40+C48+F54</f>
        <v>14</v>
      </c>
      <c r="P13" s="3">
        <f>C7+F16+C24+F32+F40+F48+C54</f>
        <v>22</v>
      </c>
      <c r="Q13" s="3">
        <f t="shared" si="0"/>
        <v>-8</v>
      </c>
      <c r="R13" s="3">
        <f t="shared" si="1"/>
        <v>36</v>
      </c>
      <c r="S13" s="2"/>
      <c r="T13" s="2"/>
    </row>
    <row r="14" spans="2:16" ht="12.75">
      <c r="B14" s="5" t="str">
        <f>I8</f>
        <v>MER </v>
      </c>
      <c r="C14" s="65"/>
      <c r="D14" s="65"/>
      <c r="E14" s="5" t="str">
        <f>I6</f>
        <v>CHOUZY-S-CISSE 1</v>
      </c>
      <c r="F14" s="65"/>
      <c r="G14" s="65"/>
      <c r="K14" s="16"/>
      <c r="L14" s="16"/>
      <c r="N14" s="32"/>
      <c r="O14" s="32"/>
      <c r="P14" s="32"/>
    </row>
    <row r="15" spans="2:7" ht="12.75">
      <c r="B15" s="6" t="str">
        <f>I12</f>
        <v>SELLES-S-CHER 3</v>
      </c>
      <c r="C15" s="66"/>
      <c r="D15" s="66"/>
      <c r="E15" s="6" t="str">
        <f>I11</f>
        <v>COUR CHEVERNY 2</v>
      </c>
      <c r="F15" s="66"/>
      <c r="G15" s="66"/>
    </row>
    <row r="16" spans="2:7" ht="12.75">
      <c r="B16" s="5" t="str">
        <f>I13</f>
        <v>VOUZON 2</v>
      </c>
      <c r="C16" s="65"/>
      <c r="D16" s="65"/>
      <c r="E16" s="5" t="str">
        <f>I9</f>
        <v>ROMORANTIN 3</v>
      </c>
      <c r="F16" s="65"/>
      <c r="G16" s="65"/>
    </row>
    <row r="17" spans="3:18" ht="12.75">
      <c r="C17" s="64"/>
      <c r="D17" s="64"/>
      <c r="F17" s="64"/>
      <c r="G17" s="64"/>
      <c r="I17" s="243" t="s">
        <v>61</v>
      </c>
      <c r="J17" s="237"/>
      <c r="K17" s="237" t="s">
        <v>25</v>
      </c>
      <c r="L17" s="237" t="s">
        <v>26</v>
      </c>
      <c r="M17" s="237" t="s">
        <v>27</v>
      </c>
      <c r="N17" s="237" t="s">
        <v>28</v>
      </c>
      <c r="O17" s="237" t="s">
        <v>29</v>
      </c>
      <c r="P17" s="244" t="s">
        <v>57</v>
      </c>
      <c r="Q17" s="237" t="s">
        <v>31</v>
      </c>
      <c r="R17" s="237" t="s">
        <v>52</v>
      </c>
    </row>
    <row r="18" spans="2:18" ht="12.75">
      <c r="B18" s="7" t="s">
        <v>10</v>
      </c>
      <c r="C18" s="62">
        <v>43247</v>
      </c>
      <c r="D18" s="63" t="s">
        <v>1</v>
      </c>
      <c r="E18" s="501" t="s">
        <v>207</v>
      </c>
      <c r="F18" s="502"/>
      <c r="G18" s="369" t="s">
        <v>222</v>
      </c>
      <c r="H18" s="32"/>
      <c r="I18" s="2" t="s">
        <v>12</v>
      </c>
      <c r="J18" s="127" t="s">
        <v>4</v>
      </c>
      <c r="K18" s="127"/>
      <c r="L18" s="127"/>
      <c r="M18" s="127"/>
      <c r="N18" s="127"/>
      <c r="O18" s="127"/>
      <c r="P18" s="127"/>
      <c r="Q18" s="127"/>
      <c r="R18" s="127"/>
    </row>
    <row r="19" spans="3:18" ht="12.75">
      <c r="C19" s="64"/>
      <c r="D19" s="64"/>
      <c r="H19" s="32"/>
      <c r="I19" s="2" t="s">
        <v>168</v>
      </c>
      <c r="J19" s="45">
        <v>3</v>
      </c>
      <c r="K19" s="45">
        <v>1</v>
      </c>
      <c r="L19" s="45">
        <v>1</v>
      </c>
      <c r="M19" s="45"/>
      <c r="N19" s="45"/>
      <c r="O19" s="45">
        <v>24</v>
      </c>
      <c r="P19" s="45">
        <v>12</v>
      </c>
      <c r="Q19" s="45">
        <v>12</v>
      </c>
      <c r="R19" s="45">
        <v>36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H20" s="32"/>
      <c r="I20" s="2" t="s">
        <v>71</v>
      </c>
      <c r="J20" s="45">
        <v>3</v>
      </c>
      <c r="K20" s="45">
        <v>1</v>
      </c>
      <c r="L20" s="45">
        <v>1</v>
      </c>
      <c r="M20" s="45"/>
      <c r="N20" s="45"/>
      <c r="O20" s="45">
        <v>22</v>
      </c>
      <c r="P20" s="45">
        <v>14</v>
      </c>
      <c r="Q20" s="45">
        <v>8</v>
      </c>
      <c r="R20" s="45">
        <v>36</v>
      </c>
    </row>
    <row r="21" spans="2:18" ht="12.75">
      <c r="B21" s="6" t="str">
        <f>I6</f>
        <v>CHOUZY-S-CISSE 1</v>
      </c>
      <c r="C21" s="66"/>
      <c r="D21" s="66"/>
      <c r="E21" s="6" t="str">
        <f>I7</f>
        <v>PRUNIERS 1</v>
      </c>
      <c r="F21" s="66"/>
      <c r="G21" s="66"/>
      <c r="I21" s="2" t="s">
        <v>116</v>
      </c>
      <c r="J21" s="45">
        <v>3</v>
      </c>
      <c r="K21" s="45">
        <v>1.1</v>
      </c>
      <c r="L21" s="45">
        <v>1</v>
      </c>
      <c r="M21" s="45"/>
      <c r="N21" s="45"/>
      <c r="O21" s="45">
        <v>22</v>
      </c>
      <c r="P21" s="45">
        <v>14</v>
      </c>
      <c r="Q21" s="45">
        <v>8</v>
      </c>
      <c r="R21" s="45">
        <v>36</v>
      </c>
    </row>
    <row r="22" spans="2:18" ht="12.75">
      <c r="B22" s="5" t="str">
        <f>I9</f>
        <v>ROMORANTIN 3</v>
      </c>
      <c r="C22" s="65"/>
      <c r="D22" s="65"/>
      <c r="E22" s="5" t="str">
        <f>I12</f>
        <v>SELLES-S-CHER 3</v>
      </c>
      <c r="F22" s="65"/>
      <c r="G22" s="65"/>
      <c r="I22" s="126" t="s">
        <v>53</v>
      </c>
      <c r="J22" s="45">
        <v>3</v>
      </c>
      <c r="K22" s="45">
        <v>1</v>
      </c>
      <c r="L22" s="45">
        <v>1</v>
      </c>
      <c r="M22" s="45"/>
      <c r="N22" s="45"/>
      <c r="O22" s="45">
        <v>22</v>
      </c>
      <c r="P22" s="45">
        <v>14</v>
      </c>
      <c r="Q22" s="45">
        <v>8</v>
      </c>
      <c r="R22" s="45">
        <v>36</v>
      </c>
    </row>
    <row r="23" spans="2:18" ht="12.75">
      <c r="B23" s="6" t="str">
        <f>I10</f>
        <v>GIEVRES 1</v>
      </c>
      <c r="C23" s="66"/>
      <c r="D23" s="66"/>
      <c r="E23" s="6" t="str">
        <f>I8</f>
        <v>MER </v>
      </c>
      <c r="F23" s="66"/>
      <c r="G23" s="66"/>
      <c r="I23" s="126" t="s">
        <v>78</v>
      </c>
      <c r="J23" s="45">
        <v>1</v>
      </c>
      <c r="K23" s="45">
        <v>1</v>
      </c>
      <c r="L23" s="45"/>
      <c r="M23" s="45"/>
      <c r="N23" s="45">
        <v>1</v>
      </c>
      <c r="O23" s="45">
        <v>14</v>
      </c>
      <c r="P23" s="45">
        <v>22</v>
      </c>
      <c r="Q23" s="45">
        <v>-8</v>
      </c>
      <c r="R23" s="45">
        <v>36</v>
      </c>
    </row>
    <row r="24" spans="2:18" ht="12.75">
      <c r="B24" s="5" t="str">
        <f>I11</f>
        <v>COUR CHEVERNY 2</v>
      </c>
      <c r="C24" s="65"/>
      <c r="D24" s="65"/>
      <c r="E24" s="5" t="str">
        <f>I13</f>
        <v>VOUZON 2</v>
      </c>
      <c r="F24" s="65"/>
      <c r="G24" s="65"/>
      <c r="I24" s="20" t="s">
        <v>42</v>
      </c>
      <c r="J24" s="213">
        <v>1</v>
      </c>
      <c r="K24" s="213">
        <v>1</v>
      </c>
      <c r="L24" s="213"/>
      <c r="M24" s="213"/>
      <c r="N24" s="213">
        <v>1</v>
      </c>
      <c r="O24" s="213">
        <v>14</v>
      </c>
      <c r="P24" s="213">
        <v>22</v>
      </c>
      <c r="Q24" s="213">
        <v>-8</v>
      </c>
      <c r="R24" s="213">
        <v>36</v>
      </c>
    </row>
    <row r="25" spans="3:18" ht="12.75">
      <c r="C25" s="64"/>
      <c r="D25" s="64"/>
      <c r="I25" s="2" t="s">
        <v>99</v>
      </c>
      <c r="J25" s="186">
        <v>1</v>
      </c>
      <c r="K25" s="186">
        <v>1</v>
      </c>
      <c r="L25" s="186"/>
      <c r="M25" s="186"/>
      <c r="N25" s="186">
        <v>1</v>
      </c>
      <c r="O25" s="186">
        <v>14</v>
      </c>
      <c r="P25" s="186">
        <v>22</v>
      </c>
      <c r="Q25" s="186">
        <v>-8</v>
      </c>
      <c r="R25" s="186">
        <v>36</v>
      </c>
    </row>
    <row r="26" spans="2:22" ht="12.75">
      <c r="B26" s="7" t="s">
        <v>9</v>
      </c>
      <c r="C26" s="62">
        <v>43261</v>
      </c>
      <c r="D26" s="63" t="s">
        <v>24</v>
      </c>
      <c r="E26" s="501" t="s">
        <v>196</v>
      </c>
      <c r="F26" s="502"/>
      <c r="G26" s="365" t="s">
        <v>222</v>
      </c>
      <c r="I26" s="126" t="s">
        <v>148</v>
      </c>
      <c r="J26" s="45">
        <v>1</v>
      </c>
      <c r="K26" s="45">
        <v>1</v>
      </c>
      <c r="L26" s="45"/>
      <c r="M26" s="45"/>
      <c r="N26" s="45">
        <v>1</v>
      </c>
      <c r="O26" s="45">
        <v>12</v>
      </c>
      <c r="P26" s="45">
        <v>24</v>
      </c>
      <c r="Q26" s="45">
        <v>-12</v>
      </c>
      <c r="R26" s="45">
        <v>36</v>
      </c>
      <c r="V26" t="s">
        <v>143</v>
      </c>
    </row>
    <row r="27" spans="3:22" ht="12.75">
      <c r="C27" s="64"/>
      <c r="D27" s="64"/>
      <c r="V27" t="s">
        <v>142</v>
      </c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PRUNIERS 1</v>
      </c>
      <c r="C29" s="66"/>
      <c r="D29" s="66"/>
      <c r="E29" s="6" t="str">
        <f>I11</f>
        <v>COUR CHEVERNY 2</v>
      </c>
      <c r="F29" s="66"/>
      <c r="G29" s="66"/>
      <c r="I29" s="202"/>
    </row>
    <row r="30" spans="2:7" ht="12.75">
      <c r="B30" s="5" t="str">
        <f>I8</f>
        <v>MER </v>
      </c>
      <c r="C30" s="65"/>
      <c r="D30" s="65"/>
      <c r="E30" s="5" t="str">
        <f>I9</f>
        <v>ROMORANTIN 3</v>
      </c>
      <c r="F30" s="65"/>
      <c r="G30" s="65"/>
    </row>
    <row r="31" spans="2:16" ht="12.75">
      <c r="B31" s="6" t="str">
        <f>I12</f>
        <v>SELLES-S-CHER 3</v>
      </c>
      <c r="C31" s="66"/>
      <c r="D31" s="66"/>
      <c r="E31" s="6" t="str">
        <f>I10</f>
        <v>GIEVRES 1</v>
      </c>
      <c r="F31" s="66"/>
      <c r="G31" s="66"/>
      <c r="I31" s="139" t="s">
        <v>55</v>
      </c>
      <c r="J31" s="447">
        <v>43394</v>
      </c>
      <c r="K31" s="448"/>
      <c r="L31" s="242"/>
      <c r="M31" s="237"/>
      <c r="N31" s="398"/>
      <c r="O31" s="242"/>
      <c r="P31" s="238"/>
    </row>
    <row r="32" spans="2:16" ht="12.75">
      <c r="B32" s="5" t="str">
        <f>I13</f>
        <v>VOUZON 2</v>
      </c>
      <c r="C32" s="65"/>
      <c r="D32" s="65"/>
      <c r="E32" s="5" t="str">
        <f>I6</f>
        <v>CHOUZY-S-CISSE 1</v>
      </c>
      <c r="F32" s="65"/>
      <c r="G32" s="65"/>
      <c r="H32" s="20"/>
      <c r="I32" s="2"/>
      <c r="N32" s="16"/>
      <c r="P32" s="16"/>
    </row>
    <row r="33" spans="3:9" ht="12.75">
      <c r="C33" s="64"/>
      <c r="D33" s="64"/>
      <c r="F33" s="64"/>
      <c r="G33" s="64"/>
      <c r="I33" s="57" t="s">
        <v>144</v>
      </c>
    </row>
    <row r="34" spans="2:10" ht="12.75">
      <c r="B34" s="7" t="s">
        <v>8</v>
      </c>
      <c r="C34" s="62">
        <v>43261</v>
      </c>
      <c r="D34" s="63" t="s">
        <v>1</v>
      </c>
      <c r="E34" s="501" t="s">
        <v>196</v>
      </c>
      <c r="F34" s="502"/>
      <c r="G34" s="365" t="s">
        <v>222</v>
      </c>
      <c r="I34" s="40"/>
      <c r="J34" s="14"/>
    </row>
    <row r="35" spans="3:4" ht="12.75">
      <c r="C35" s="64"/>
      <c r="D35" s="64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ROMORANTIN 3</v>
      </c>
      <c r="C37" s="66"/>
      <c r="D37" s="66"/>
      <c r="E37" s="6" t="str">
        <f>I6</f>
        <v>CHOUZY-S-CISSE 1</v>
      </c>
      <c r="F37" s="66"/>
      <c r="G37" s="66"/>
    </row>
    <row r="38" spans="2:7" ht="12.75">
      <c r="B38" s="5" t="str">
        <f>I11</f>
        <v>COUR CHEVERNY 2</v>
      </c>
      <c r="C38" s="65"/>
      <c r="D38" s="65"/>
      <c r="E38" s="5" t="str">
        <f>I10</f>
        <v>GIEVRES 1</v>
      </c>
      <c r="F38" s="65"/>
      <c r="G38" s="65"/>
    </row>
    <row r="39" spans="2:7" ht="12.75">
      <c r="B39" s="6" t="str">
        <f>I12</f>
        <v>SELLES-S-CHER 3</v>
      </c>
      <c r="C39" s="66"/>
      <c r="D39" s="66"/>
      <c r="E39" s="6" t="str">
        <f>I8</f>
        <v>MER </v>
      </c>
      <c r="F39" s="66"/>
      <c r="G39" s="66"/>
    </row>
    <row r="40" spans="2:7" ht="12.75">
      <c r="B40" s="5" t="str">
        <f>I13</f>
        <v>VOUZON 2</v>
      </c>
      <c r="C40" s="65"/>
      <c r="D40" s="65"/>
      <c r="E40" s="5" t="str">
        <f>I7</f>
        <v>PRUNIERS 1</v>
      </c>
      <c r="F40" s="65"/>
      <c r="G40" s="65"/>
    </row>
    <row r="41" spans="3:4" ht="12.75">
      <c r="C41" s="64"/>
      <c r="D41" s="64"/>
    </row>
    <row r="42" spans="2:7" ht="12.75">
      <c r="B42" s="7" t="s">
        <v>7</v>
      </c>
      <c r="C42" s="62">
        <v>43359</v>
      </c>
      <c r="D42" s="63" t="s">
        <v>24</v>
      </c>
      <c r="E42" s="501" t="s">
        <v>112</v>
      </c>
      <c r="F42" s="502"/>
      <c r="G42" s="102" t="s">
        <v>223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MER </v>
      </c>
      <c r="C45" s="66"/>
      <c r="D45" s="66"/>
      <c r="E45" s="6" t="str">
        <f>I7</f>
        <v>PRUNIERS 1</v>
      </c>
      <c r="F45" s="66"/>
      <c r="G45" s="66"/>
    </row>
    <row r="46" spans="2:7" ht="12.75">
      <c r="B46" s="5" t="str">
        <f>I9</f>
        <v>ROMORANTIN 3</v>
      </c>
      <c r="C46" s="65"/>
      <c r="D46" s="65"/>
      <c r="E46" s="5" t="str">
        <f>I11</f>
        <v>COUR CHEVERNY 2</v>
      </c>
      <c r="F46" s="65"/>
      <c r="G46" s="65"/>
    </row>
    <row r="47" spans="2:7" ht="12.75">
      <c r="B47" s="6" t="str">
        <f>I10</f>
        <v>GIEVRES 1</v>
      </c>
      <c r="C47" s="66"/>
      <c r="D47" s="66"/>
      <c r="E47" s="6" t="str">
        <f>I6</f>
        <v>CHOUZY-S-CISSE 1</v>
      </c>
      <c r="F47" s="66"/>
      <c r="G47" s="66"/>
    </row>
    <row r="48" spans="2:7" ht="12.75">
      <c r="B48" s="5" t="str">
        <f>I13</f>
        <v>VOUZON 2</v>
      </c>
      <c r="C48" s="65"/>
      <c r="D48" s="65"/>
      <c r="E48" s="5" t="str">
        <f>I12</f>
        <v>SELLES-S-CHER 3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1" t="s">
        <v>113</v>
      </c>
      <c r="F50" s="502"/>
      <c r="G50" s="102" t="s">
        <v>223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CHOUZY-S-CISSE 1</v>
      </c>
      <c r="C53" s="66"/>
      <c r="D53" s="66"/>
      <c r="E53" s="6" t="str">
        <f>I11</f>
        <v>COUR CHEVERNY 2</v>
      </c>
      <c r="F53" s="66"/>
      <c r="G53" s="66"/>
    </row>
    <row r="54" spans="2:7" ht="12.75">
      <c r="B54" s="5" t="str">
        <f>I8</f>
        <v>MER </v>
      </c>
      <c r="C54" s="65"/>
      <c r="D54" s="65"/>
      <c r="E54" s="5" t="str">
        <f>I13</f>
        <v>VOUZON 2</v>
      </c>
      <c r="F54" s="65"/>
      <c r="G54" s="65"/>
    </row>
    <row r="55" spans="2:7" ht="12.75">
      <c r="B55" s="6" t="str">
        <f>I9</f>
        <v>ROMORANTIN 3</v>
      </c>
      <c r="C55" s="66"/>
      <c r="D55" s="66"/>
      <c r="E55" s="6" t="str">
        <f>I10</f>
        <v>GIEVRES 1</v>
      </c>
      <c r="F55" s="66"/>
      <c r="G55" s="66"/>
    </row>
    <row r="56" spans="2:7" ht="12.75">
      <c r="B56" s="5" t="str">
        <f>I12</f>
        <v>SELLES-S-CHER 3</v>
      </c>
      <c r="C56" s="65"/>
      <c r="D56" s="65"/>
      <c r="E56" s="5" t="str">
        <f>I7</f>
        <v>PRUNIERS 1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56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2.8515625" style="0" customWidth="1"/>
    <col min="2" max="2" width="21.421875" style="4" customWidth="1"/>
    <col min="3" max="3" width="10.140625" style="4" customWidth="1"/>
    <col min="4" max="4" width="7.00390625" style="4" customWidth="1"/>
    <col min="5" max="5" width="20.57421875" style="4" customWidth="1"/>
    <col min="6" max="6" width="6.421875" style="4" customWidth="1"/>
    <col min="7" max="7" width="12.14062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518" t="s">
        <v>115</v>
      </c>
      <c r="C1" s="519"/>
      <c r="D1" s="519"/>
      <c r="E1" s="519"/>
      <c r="F1" s="519"/>
      <c r="G1" s="520"/>
    </row>
    <row r="2" spans="2:7" ht="12.75">
      <c r="B2" s="7" t="s">
        <v>0</v>
      </c>
      <c r="C2" s="62">
        <v>43219</v>
      </c>
      <c r="D2" s="63" t="s">
        <v>1</v>
      </c>
      <c r="E2" s="513" t="s">
        <v>197</v>
      </c>
      <c r="F2" s="514"/>
      <c r="G2" s="365" t="s">
        <v>221</v>
      </c>
    </row>
    <row r="3" spans="3:20" ht="12.75">
      <c r="C3" s="64"/>
      <c r="D3" s="64"/>
      <c r="N3" s="13"/>
      <c r="Q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21" t="s">
        <v>16</v>
      </c>
      <c r="J4" s="521"/>
      <c r="K4" s="22" t="s">
        <v>25</v>
      </c>
      <c r="L4" s="25" t="s">
        <v>26</v>
      </c>
      <c r="M4" s="12" t="s">
        <v>27</v>
      </c>
      <c r="N4" s="24" t="s">
        <v>28</v>
      </c>
      <c r="O4" s="25" t="s">
        <v>29</v>
      </c>
      <c r="P4" s="25" t="s">
        <v>30</v>
      </c>
      <c r="Q4" s="12" t="s">
        <v>31</v>
      </c>
      <c r="R4" s="137" t="s">
        <v>52</v>
      </c>
      <c r="S4" s="133" t="s">
        <v>51</v>
      </c>
      <c r="T4" s="12" t="s">
        <v>28</v>
      </c>
      <c r="U4" s="14"/>
    </row>
    <row r="5" spans="2:20" ht="12.75">
      <c r="B5" s="77" t="s">
        <v>50</v>
      </c>
      <c r="C5" s="66">
        <v>6</v>
      </c>
      <c r="D5" s="66">
        <v>1</v>
      </c>
      <c r="E5" s="76" t="s">
        <v>169</v>
      </c>
      <c r="F5" s="66">
        <v>30</v>
      </c>
      <c r="G5" s="66">
        <v>3</v>
      </c>
      <c r="I5" s="3" t="s">
        <v>12</v>
      </c>
      <c r="J5" s="2" t="s">
        <v>4</v>
      </c>
      <c r="K5" s="21"/>
      <c r="L5" s="16"/>
      <c r="M5" s="17"/>
      <c r="N5" s="17"/>
      <c r="O5" s="16"/>
      <c r="P5" s="17"/>
      <c r="Q5" s="16"/>
      <c r="R5" s="2"/>
      <c r="S5" s="17"/>
      <c r="T5" s="2"/>
    </row>
    <row r="6" spans="2:20" ht="12.75">
      <c r="B6" s="77" t="s">
        <v>47</v>
      </c>
      <c r="C6" s="65">
        <v>24</v>
      </c>
      <c r="D6" s="65">
        <v>3</v>
      </c>
      <c r="E6" s="77" t="s">
        <v>103</v>
      </c>
      <c r="F6" s="65">
        <v>12</v>
      </c>
      <c r="G6" s="65">
        <v>1</v>
      </c>
      <c r="I6" s="76" t="s">
        <v>169</v>
      </c>
      <c r="J6" s="3">
        <f>G5+D13+G21+D29+G37+D45+G53</f>
        <v>3</v>
      </c>
      <c r="K6" s="73">
        <v>1</v>
      </c>
      <c r="L6" s="61">
        <v>1</v>
      </c>
      <c r="M6" s="78"/>
      <c r="N6" s="73"/>
      <c r="O6" s="3">
        <f>F5+C13+F21+C29+F37+C45+F53</f>
        <v>30</v>
      </c>
      <c r="P6" s="3">
        <f>C5+F13+C21+F29+C37+F45+C53</f>
        <v>6</v>
      </c>
      <c r="Q6" s="3">
        <f aca="true" t="shared" si="0" ref="Q6:Q13">O6-P6</f>
        <v>24</v>
      </c>
      <c r="R6" s="42">
        <f aca="true" t="shared" si="1" ref="R6:R13">O6+P6</f>
        <v>36</v>
      </c>
      <c r="S6" s="13"/>
      <c r="T6" s="126"/>
    </row>
    <row r="7" spans="2:20" ht="12.75">
      <c r="B7" s="77" t="s">
        <v>77</v>
      </c>
      <c r="C7" s="66">
        <v>30</v>
      </c>
      <c r="D7" s="66">
        <v>3</v>
      </c>
      <c r="E7" s="77" t="s">
        <v>104</v>
      </c>
      <c r="F7" s="66">
        <v>6</v>
      </c>
      <c r="G7" s="66">
        <v>1</v>
      </c>
      <c r="I7" s="77" t="s">
        <v>50</v>
      </c>
      <c r="J7" s="3">
        <f>D5+G14+G22+D30+G38+D46+G54</f>
        <v>1</v>
      </c>
      <c r="K7" s="69">
        <v>1</v>
      </c>
      <c r="L7" s="73"/>
      <c r="M7" s="73"/>
      <c r="N7" s="73">
        <v>1</v>
      </c>
      <c r="O7" s="3">
        <f>C5+F14+F22+C30+F38+C46+F54</f>
        <v>6</v>
      </c>
      <c r="P7" s="3">
        <f>F5+C14+C22+F30+C38+F46+C54</f>
        <v>30</v>
      </c>
      <c r="Q7" s="3">
        <f t="shared" si="0"/>
        <v>-24</v>
      </c>
      <c r="R7" s="42">
        <f t="shared" si="1"/>
        <v>36</v>
      </c>
      <c r="S7" s="13"/>
      <c r="T7" s="126"/>
    </row>
    <row r="8" spans="2:20" ht="12.75">
      <c r="B8" s="77" t="s">
        <v>256</v>
      </c>
      <c r="C8" s="65">
        <v>22</v>
      </c>
      <c r="D8" s="65">
        <v>3</v>
      </c>
      <c r="E8" s="77" t="s">
        <v>34</v>
      </c>
      <c r="F8" s="65">
        <v>14</v>
      </c>
      <c r="G8" s="65">
        <v>1</v>
      </c>
      <c r="I8" s="77" t="s">
        <v>47</v>
      </c>
      <c r="J8" s="3">
        <f>D6+G13+D22+D31+G39+D47+G55</f>
        <v>3</v>
      </c>
      <c r="K8" s="73">
        <v>1</v>
      </c>
      <c r="L8" s="73">
        <v>1</v>
      </c>
      <c r="M8" s="61"/>
      <c r="N8" s="79"/>
      <c r="O8" s="3">
        <f>C6+F13+C22+C31+F39+C47+F55</f>
        <v>24</v>
      </c>
      <c r="P8" s="3">
        <f>F6+C13+F22+F31+C39+F47+C55</f>
        <v>12</v>
      </c>
      <c r="Q8" s="3">
        <f t="shared" si="0"/>
        <v>12</v>
      </c>
      <c r="R8" s="42">
        <f t="shared" si="1"/>
        <v>36</v>
      </c>
      <c r="S8" s="13"/>
      <c r="T8" s="126"/>
    </row>
    <row r="9" spans="3:20" ht="12.75">
      <c r="C9" s="64"/>
      <c r="D9" s="64"/>
      <c r="I9" s="77" t="s">
        <v>77</v>
      </c>
      <c r="J9" s="3">
        <f>D7+G15+D21+G30+D39+G48+D56</f>
        <v>3</v>
      </c>
      <c r="K9" s="74">
        <v>1</v>
      </c>
      <c r="L9" s="61">
        <v>1</v>
      </c>
      <c r="M9" s="80"/>
      <c r="N9" s="73"/>
      <c r="O9" s="3">
        <f>C7+F15+C21+F30+C39+F48+C56</f>
        <v>30</v>
      </c>
      <c r="P9" s="3">
        <f>F7+C15+F21+C30+F39+C48+F56</f>
        <v>6</v>
      </c>
      <c r="Q9" s="3">
        <f t="shared" si="0"/>
        <v>24</v>
      </c>
      <c r="R9" s="42">
        <f t="shared" si="1"/>
        <v>36</v>
      </c>
      <c r="S9" s="13"/>
      <c r="T9" s="126"/>
    </row>
    <row r="10" spans="2:20" ht="12.75">
      <c r="B10" s="7" t="s">
        <v>5</v>
      </c>
      <c r="C10" s="62">
        <v>43247</v>
      </c>
      <c r="D10" s="63" t="s">
        <v>24</v>
      </c>
      <c r="E10" s="501" t="s">
        <v>201</v>
      </c>
      <c r="F10" s="502"/>
      <c r="G10" s="365" t="s">
        <v>265</v>
      </c>
      <c r="I10" s="77" t="s">
        <v>256</v>
      </c>
      <c r="J10" s="3">
        <f>D8+G16+D23+G29+D38+G47+G56</f>
        <v>3</v>
      </c>
      <c r="K10" s="74">
        <v>1</v>
      </c>
      <c r="L10" s="73">
        <v>1</v>
      </c>
      <c r="M10" s="73"/>
      <c r="N10" s="73"/>
      <c r="O10" s="3">
        <f>C8+F16+C23+F29+C38+F47+F56</f>
        <v>22</v>
      </c>
      <c r="P10" s="3">
        <f>F8+C16+F23+C29+F38+C47+C56</f>
        <v>14</v>
      </c>
      <c r="Q10" s="3">
        <f t="shared" si="0"/>
        <v>8</v>
      </c>
      <c r="R10" s="42">
        <f t="shared" si="1"/>
        <v>36</v>
      </c>
      <c r="S10" s="13"/>
      <c r="T10" s="126"/>
    </row>
    <row r="11" spans="3:20" ht="12.75">
      <c r="C11" s="64"/>
      <c r="D11" s="64"/>
      <c r="I11" s="77" t="s">
        <v>104</v>
      </c>
      <c r="J11" s="3">
        <f>G7+D16+G24+D32+D37+G46+D55</f>
        <v>1</v>
      </c>
      <c r="K11" s="74">
        <v>1</v>
      </c>
      <c r="L11" s="73"/>
      <c r="M11" s="73"/>
      <c r="N11" s="73">
        <v>1</v>
      </c>
      <c r="O11" s="3">
        <f>F7+C16+F24+C32+C37+F46+C55</f>
        <v>6</v>
      </c>
      <c r="P11" s="3">
        <f>C7+F16+C24+F32+F37+C46+F55</f>
        <v>30</v>
      </c>
      <c r="Q11" s="3">
        <f t="shared" si="0"/>
        <v>-24</v>
      </c>
      <c r="R11" s="42">
        <f t="shared" si="1"/>
        <v>36</v>
      </c>
      <c r="S11" s="13"/>
      <c r="T11" s="126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7" t="s">
        <v>103</v>
      </c>
      <c r="J12" s="3">
        <f>G6+D15+G23+G32+D40+G45+D54</f>
        <v>1</v>
      </c>
      <c r="K12" s="74">
        <v>1</v>
      </c>
      <c r="L12" s="61"/>
      <c r="M12" s="80"/>
      <c r="N12" s="73">
        <v>1</v>
      </c>
      <c r="O12" s="3">
        <f>F6+C15+F23+F32+C40+F45+C54</f>
        <v>12</v>
      </c>
      <c r="P12" s="3">
        <f>C6+F15+C23+C32+F40+C45+F54</f>
        <v>24</v>
      </c>
      <c r="Q12" s="3">
        <f t="shared" si="0"/>
        <v>-12</v>
      </c>
      <c r="R12" s="42">
        <f t="shared" si="1"/>
        <v>36</v>
      </c>
      <c r="S12" s="13"/>
      <c r="T12" s="126"/>
    </row>
    <row r="13" spans="2:20" ht="12.75">
      <c r="B13" s="76" t="s">
        <v>169</v>
      </c>
      <c r="C13" s="66"/>
      <c r="D13" s="66"/>
      <c r="E13" s="77" t="s">
        <v>47</v>
      </c>
      <c r="F13" s="66"/>
      <c r="G13" s="66"/>
      <c r="I13" s="77" t="s">
        <v>34</v>
      </c>
      <c r="J13" s="3">
        <f>G8+D14+D24+G31+G40+D48+D53</f>
        <v>1</v>
      </c>
      <c r="K13" s="61">
        <v>1</v>
      </c>
      <c r="L13" s="81"/>
      <c r="M13" s="80"/>
      <c r="N13" s="61">
        <v>1</v>
      </c>
      <c r="O13" s="3">
        <f>F8+C14+C24+F31+F40+C48+C53</f>
        <v>14</v>
      </c>
      <c r="P13" s="3">
        <f>C8+F14+F24+C31+C40+F48+F53</f>
        <v>22</v>
      </c>
      <c r="Q13" s="3">
        <f t="shared" si="0"/>
        <v>-8</v>
      </c>
      <c r="R13" s="42">
        <f t="shared" si="1"/>
        <v>36</v>
      </c>
      <c r="S13" s="13"/>
      <c r="T13" s="126"/>
    </row>
    <row r="14" spans="2:19" ht="12.75">
      <c r="B14" s="77" t="s">
        <v>34</v>
      </c>
      <c r="C14" s="65"/>
      <c r="D14" s="65"/>
      <c r="E14" s="77" t="s">
        <v>50</v>
      </c>
      <c r="F14" s="65"/>
      <c r="G14" s="65"/>
      <c r="Q14" s="16"/>
      <c r="S14" s="32"/>
    </row>
    <row r="15" spans="2:7" ht="12.75">
      <c r="B15" s="77" t="s">
        <v>103</v>
      </c>
      <c r="C15" s="66"/>
      <c r="D15" s="66"/>
      <c r="E15" s="77" t="s">
        <v>77</v>
      </c>
      <c r="F15" s="66"/>
      <c r="G15" s="66"/>
    </row>
    <row r="16" spans="2:7" ht="12.75">
      <c r="B16" s="77" t="s">
        <v>104</v>
      </c>
      <c r="C16" s="65"/>
      <c r="D16" s="65"/>
      <c r="E16" s="77" t="s">
        <v>256</v>
      </c>
      <c r="F16" s="65"/>
      <c r="G16" s="65"/>
    </row>
    <row r="17" spans="3:18" ht="12.75">
      <c r="C17" s="64"/>
      <c r="D17" s="64"/>
      <c r="I17" s="218" t="s">
        <v>62</v>
      </c>
      <c r="J17" s="216"/>
      <c r="K17" s="137" t="s">
        <v>25</v>
      </c>
      <c r="L17" s="137" t="s">
        <v>26</v>
      </c>
      <c r="M17" s="137" t="s">
        <v>27</v>
      </c>
      <c r="N17" s="137" t="s">
        <v>28</v>
      </c>
      <c r="O17" s="137" t="s">
        <v>29</v>
      </c>
      <c r="P17" s="219" t="s">
        <v>57</v>
      </c>
      <c r="Q17" s="137" t="s">
        <v>31</v>
      </c>
      <c r="R17" s="216" t="s">
        <v>52</v>
      </c>
    </row>
    <row r="18" spans="2:18" ht="12.75">
      <c r="B18" s="7" t="s">
        <v>10</v>
      </c>
      <c r="C18" s="62">
        <v>43247</v>
      </c>
      <c r="D18" s="63"/>
      <c r="E18" s="501" t="s">
        <v>202</v>
      </c>
      <c r="F18" s="502"/>
      <c r="G18" s="365" t="s">
        <v>265</v>
      </c>
      <c r="I18" s="2" t="s">
        <v>12</v>
      </c>
      <c r="J18" s="127" t="s">
        <v>4</v>
      </c>
      <c r="K18" s="126"/>
      <c r="L18" s="126"/>
      <c r="M18" s="126"/>
      <c r="N18" s="126"/>
      <c r="O18" s="126"/>
      <c r="P18" s="126"/>
      <c r="Q18" s="126"/>
      <c r="R18" s="127"/>
    </row>
    <row r="19" spans="3:18" ht="12.75">
      <c r="C19" s="64"/>
      <c r="D19" s="64"/>
      <c r="I19" s="126" t="s">
        <v>169</v>
      </c>
      <c r="J19" s="45">
        <v>3</v>
      </c>
      <c r="K19" s="42">
        <v>1</v>
      </c>
      <c r="L19" s="42">
        <v>1</v>
      </c>
      <c r="M19" s="42"/>
      <c r="N19" s="42"/>
      <c r="O19" s="42">
        <v>30</v>
      </c>
      <c r="P19" s="42">
        <v>6</v>
      </c>
      <c r="Q19" s="42">
        <v>24</v>
      </c>
      <c r="R19" s="3">
        <v>36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126" t="s">
        <v>77</v>
      </c>
      <c r="J20" s="45">
        <v>3</v>
      </c>
      <c r="K20" s="42">
        <v>1</v>
      </c>
      <c r="L20" s="42">
        <v>1</v>
      </c>
      <c r="M20" s="42"/>
      <c r="N20" s="42"/>
      <c r="O20" s="42">
        <v>30</v>
      </c>
      <c r="P20" s="42">
        <v>6</v>
      </c>
      <c r="Q20" s="42">
        <v>24</v>
      </c>
      <c r="R20" s="45">
        <v>36</v>
      </c>
    </row>
    <row r="21" spans="2:18" ht="12.75">
      <c r="B21" s="77" t="s">
        <v>77</v>
      </c>
      <c r="C21" s="66"/>
      <c r="D21" s="66"/>
      <c r="E21" s="76" t="s">
        <v>169</v>
      </c>
      <c r="F21" s="66"/>
      <c r="G21" s="66"/>
      <c r="I21" s="126" t="s">
        <v>47</v>
      </c>
      <c r="J21" s="45">
        <v>3</v>
      </c>
      <c r="K21" s="42">
        <v>1</v>
      </c>
      <c r="L21" s="42">
        <v>1</v>
      </c>
      <c r="M21" s="42"/>
      <c r="N21" s="42"/>
      <c r="O21" s="42">
        <v>24</v>
      </c>
      <c r="P21" s="42">
        <v>12</v>
      </c>
      <c r="Q21" s="42">
        <v>12</v>
      </c>
      <c r="R21" s="45">
        <v>36</v>
      </c>
    </row>
    <row r="22" spans="2:18" ht="12.75">
      <c r="B22" s="77" t="s">
        <v>47</v>
      </c>
      <c r="C22" s="65"/>
      <c r="D22" s="65"/>
      <c r="E22" s="77" t="s">
        <v>50</v>
      </c>
      <c r="F22" s="65"/>
      <c r="G22" s="65"/>
      <c r="I22" s="126" t="s">
        <v>256</v>
      </c>
      <c r="J22" s="45">
        <v>3</v>
      </c>
      <c r="K22" s="42">
        <v>1</v>
      </c>
      <c r="L22" s="42">
        <v>1</v>
      </c>
      <c r="M22" s="42"/>
      <c r="N22" s="42"/>
      <c r="O22" s="42">
        <v>22</v>
      </c>
      <c r="P22" s="42">
        <v>14</v>
      </c>
      <c r="Q22" s="42">
        <v>8</v>
      </c>
      <c r="R22" s="45">
        <v>36</v>
      </c>
    </row>
    <row r="23" spans="2:18" ht="12.75">
      <c r="B23" s="77" t="s">
        <v>256</v>
      </c>
      <c r="C23" s="66"/>
      <c r="D23" s="66"/>
      <c r="E23" s="77" t="s">
        <v>103</v>
      </c>
      <c r="F23" s="66"/>
      <c r="G23" s="66"/>
      <c r="I23" s="126" t="s">
        <v>34</v>
      </c>
      <c r="J23" s="45">
        <v>1</v>
      </c>
      <c r="K23" s="42">
        <v>1</v>
      </c>
      <c r="L23" s="42"/>
      <c r="M23" s="42"/>
      <c r="N23" s="42">
        <v>1</v>
      </c>
      <c r="O23" s="42">
        <v>14</v>
      </c>
      <c r="P23" s="42">
        <v>22</v>
      </c>
      <c r="Q23" s="42">
        <v>-8</v>
      </c>
      <c r="R23" s="45">
        <v>36</v>
      </c>
    </row>
    <row r="24" spans="2:18" ht="12.75">
      <c r="B24" s="77" t="s">
        <v>34</v>
      </c>
      <c r="C24" s="65"/>
      <c r="D24" s="65"/>
      <c r="E24" s="77" t="s">
        <v>104</v>
      </c>
      <c r="F24" s="65"/>
      <c r="G24" s="65"/>
      <c r="I24" s="126" t="s">
        <v>103</v>
      </c>
      <c r="J24" s="45">
        <v>1</v>
      </c>
      <c r="K24" s="42">
        <v>1</v>
      </c>
      <c r="L24" s="42"/>
      <c r="M24" s="42"/>
      <c r="N24" s="42">
        <v>1</v>
      </c>
      <c r="O24" s="42">
        <v>12</v>
      </c>
      <c r="P24" s="42">
        <v>24</v>
      </c>
      <c r="Q24" s="42">
        <v>-12</v>
      </c>
      <c r="R24" s="45">
        <v>36</v>
      </c>
    </row>
    <row r="25" spans="3:18" ht="12.75">
      <c r="C25" s="64"/>
      <c r="D25" s="64"/>
      <c r="I25" s="126" t="s">
        <v>50</v>
      </c>
      <c r="J25" s="45">
        <v>1</v>
      </c>
      <c r="K25" s="42">
        <v>1</v>
      </c>
      <c r="L25" s="42"/>
      <c r="M25" s="42"/>
      <c r="N25" s="42">
        <v>1</v>
      </c>
      <c r="O25" s="42">
        <v>6</v>
      </c>
      <c r="P25" s="42">
        <v>30</v>
      </c>
      <c r="Q25" s="42">
        <v>-24</v>
      </c>
      <c r="R25" s="45">
        <v>36</v>
      </c>
    </row>
    <row r="26" spans="2:18" ht="12.75">
      <c r="B26" s="7" t="s">
        <v>9</v>
      </c>
      <c r="C26" s="62">
        <v>43261</v>
      </c>
      <c r="D26" s="63" t="s">
        <v>24</v>
      </c>
      <c r="E26" s="501" t="s">
        <v>189</v>
      </c>
      <c r="F26" s="502"/>
      <c r="G26" s="365" t="s">
        <v>220</v>
      </c>
      <c r="I26" s="126" t="s">
        <v>104</v>
      </c>
      <c r="J26" s="45">
        <v>1</v>
      </c>
      <c r="K26" s="42">
        <v>1</v>
      </c>
      <c r="L26" s="42"/>
      <c r="M26" s="42"/>
      <c r="N26" s="42">
        <v>1</v>
      </c>
      <c r="O26" s="42">
        <v>6</v>
      </c>
      <c r="P26" s="42">
        <v>30</v>
      </c>
      <c r="Q26" s="42">
        <v>-24</v>
      </c>
      <c r="R26" s="45">
        <v>36</v>
      </c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76" t="s">
        <v>169</v>
      </c>
      <c r="C29" s="66"/>
      <c r="D29" s="66"/>
      <c r="E29" s="77" t="s">
        <v>256</v>
      </c>
      <c r="F29" s="66"/>
      <c r="G29" s="66"/>
    </row>
    <row r="30" spans="2:7" ht="12.75">
      <c r="B30" s="77" t="s">
        <v>50</v>
      </c>
      <c r="C30" s="65"/>
      <c r="D30" s="65"/>
      <c r="E30" s="77" t="s">
        <v>77</v>
      </c>
      <c r="F30" s="65"/>
      <c r="G30" s="65"/>
    </row>
    <row r="31" spans="2:7" ht="12.75">
      <c r="B31" s="77" t="s">
        <v>47</v>
      </c>
      <c r="C31" s="66"/>
      <c r="D31" s="66"/>
      <c r="E31" s="77" t="s">
        <v>34</v>
      </c>
      <c r="F31" s="66"/>
      <c r="G31" s="66"/>
    </row>
    <row r="32" spans="2:9" ht="12.75">
      <c r="B32" s="77" t="s">
        <v>104</v>
      </c>
      <c r="C32" s="65"/>
      <c r="D32" s="65"/>
      <c r="E32" s="77" t="s">
        <v>103</v>
      </c>
      <c r="F32" s="65"/>
      <c r="G32" s="65"/>
      <c r="I32" s="203"/>
    </row>
    <row r="33" spans="3:16" ht="12.75">
      <c r="C33" s="64"/>
      <c r="D33" s="64"/>
      <c r="I33" s="191"/>
      <c r="J33" s="13"/>
      <c r="K33" s="13"/>
      <c r="L33" s="13"/>
      <c r="M33" s="13"/>
      <c r="N33" s="13"/>
      <c r="P33" s="13"/>
    </row>
    <row r="34" spans="2:23" ht="12.75">
      <c r="B34" s="7" t="s">
        <v>8</v>
      </c>
      <c r="C34" s="62">
        <v>43261</v>
      </c>
      <c r="D34" s="63" t="s">
        <v>1</v>
      </c>
      <c r="E34" s="501" t="s">
        <v>188</v>
      </c>
      <c r="F34" s="502"/>
      <c r="G34" s="365" t="s">
        <v>220</v>
      </c>
      <c r="I34" s="473" t="s">
        <v>259</v>
      </c>
      <c r="J34" s="470"/>
      <c r="K34" s="220"/>
      <c r="L34" s="220"/>
      <c r="M34" s="220"/>
      <c r="N34" s="216"/>
      <c r="O34" s="471"/>
      <c r="P34" s="472"/>
      <c r="Q34" s="427"/>
      <c r="R34" s="216"/>
      <c r="S34" s="14"/>
      <c r="W34" s="190"/>
    </row>
    <row r="35" spans="3:17" ht="12.75">
      <c r="C35" s="64"/>
      <c r="D35" s="64"/>
      <c r="I35" s="210"/>
      <c r="J35" s="16"/>
      <c r="O35" s="16"/>
      <c r="P35" s="16"/>
      <c r="Q35" s="16"/>
    </row>
    <row r="36" spans="2:9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193"/>
    </row>
    <row r="37" spans="2:9" ht="12.75">
      <c r="B37" s="77" t="s">
        <v>104</v>
      </c>
      <c r="C37" s="66"/>
      <c r="D37" s="66"/>
      <c r="E37" s="76" t="s">
        <v>169</v>
      </c>
      <c r="F37" s="66"/>
      <c r="G37" s="66"/>
      <c r="I37" s="3" t="s">
        <v>30</v>
      </c>
    </row>
    <row r="38" spans="2:9" ht="12.75">
      <c r="B38" s="77" t="s">
        <v>256</v>
      </c>
      <c r="C38" s="65"/>
      <c r="D38" s="65"/>
      <c r="E38" s="77" t="s">
        <v>50</v>
      </c>
      <c r="F38" s="65"/>
      <c r="G38" s="65"/>
      <c r="I38" s="3"/>
    </row>
    <row r="39" spans="2:10" ht="12.75">
      <c r="B39" s="77" t="s">
        <v>77</v>
      </c>
      <c r="C39" s="66"/>
      <c r="D39" s="66"/>
      <c r="E39" s="77" t="s">
        <v>47</v>
      </c>
      <c r="F39" s="66"/>
      <c r="G39" s="66"/>
      <c r="I39" s="16"/>
      <c r="J39" s="32"/>
    </row>
    <row r="40" spans="2:10" ht="12.75">
      <c r="B40" s="77" t="s">
        <v>103</v>
      </c>
      <c r="C40" s="65"/>
      <c r="D40" s="65"/>
      <c r="E40" s="77" t="s">
        <v>34</v>
      </c>
      <c r="F40" s="65"/>
      <c r="G40" s="65"/>
      <c r="I40" s="8"/>
      <c r="J40" s="32"/>
    </row>
    <row r="41" spans="3:10" ht="12.75">
      <c r="C41" s="64"/>
      <c r="D41" s="64"/>
      <c r="I41" s="32"/>
      <c r="J41" s="32"/>
    </row>
    <row r="42" spans="2:10" ht="12.75">
      <c r="B42" s="7" t="s">
        <v>7</v>
      </c>
      <c r="C42" s="62">
        <v>43359</v>
      </c>
      <c r="D42" s="63" t="s">
        <v>24</v>
      </c>
      <c r="E42" s="501" t="s">
        <v>199</v>
      </c>
      <c r="F42" s="502"/>
      <c r="G42" s="103" t="s">
        <v>220</v>
      </c>
      <c r="H42" s="14"/>
      <c r="I42" s="8"/>
      <c r="J42" s="32"/>
    </row>
    <row r="43" spans="3:10" ht="12.75">
      <c r="C43" s="64"/>
      <c r="D43" s="64"/>
      <c r="H43" s="32"/>
      <c r="I43" s="8"/>
      <c r="J43" s="32"/>
    </row>
    <row r="44" spans="2:9" ht="12.75">
      <c r="B44" s="5" t="s">
        <v>2</v>
      </c>
      <c r="C44" s="65" t="s">
        <v>3</v>
      </c>
      <c r="D44" s="65" t="s">
        <v>4</v>
      </c>
      <c r="E44" s="5" t="s">
        <v>2</v>
      </c>
      <c r="F44" s="65" t="s">
        <v>3</v>
      </c>
      <c r="G44" s="65" t="s">
        <v>4</v>
      </c>
      <c r="I44" s="32"/>
    </row>
    <row r="45" spans="2:10" ht="12.75">
      <c r="B45" s="76" t="s">
        <v>169</v>
      </c>
      <c r="C45" s="66"/>
      <c r="D45" s="66"/>
      <c r="E45" s="77" t="s">
        <v>103</v>
      </c>
      <c r="F45" s="66"/>
      <c r="G45" s="66"/>
      <c r="I45" s="8"/>
      <c r="J45" s="32"/>
    </row>
    <row r="46" spans="2:10" ht="12.75">
      <c r="B46" s="77" t="s">
        <v>50</v>
      </c>
      <c r="C46" s="65"/>
      <c r="D46" s="65"/>
      <c r="E46" s="77" t="s">
        <v>104</v>
      </c>
      <c r="F46" s="65"/>
      <c r="G46" s="65"/>
      <c r="I46" s="32"/>
      <c r="J46" s="32"/>
    </row>
    <row r="47" spans="2:10" ht="12.75">
      <c r="B47" s="77" t="s">
        <v>47</v>
      </c>
      <c r="C47" s="66"/>
      <c r="D47" s="66"/>
      <c r="E47" s="77" t="s">
        <v>256</v>
      </c>
      <c r="F47" s="66"/>
      <c r="G47" s="66"/>
      <c r="I47" s="32"/>
      <c r="J47" s="32"/>
    </row>
    <row r="48" spans="2:10" ht="12.75">
      <c r="B48" s="77" t="s">
        <v>34</v>
      </c>
      <c r="C48" s="65"/>
      <c r="D48" s="65"/>
      <c r="E48" s="77" t="s">
        <v>77</v>
      </c>
      <c r="F48" s="65"/>
      <c r="G48" s="65"/>
      <c r="H48" s="14"/>
      <c r="I48" s="32"/>
      <c r="J48" s="32"/>
    </row>
    <row r="49" spans="3:9" ht="12.75">
      <c r="C49" s="64"/>
      <c r="D49" s="64"/>
      <c r="I49" s="32"/>
    </row>
    <row r="50" spans="2:10" ht="12.75">
      <c r="B50" s="7" t="s">
        <v>6</v>
      </c>
      <c r="C50" s="62">
        <v>43359</v>
      </c>
      <c r="D50" s="63" t="s">
        <v>1</v>
      </c>
      <c r="E50" s="501" t="s">
        <v>199</v>
      </c>
      <c r="F50" s="502"/>
      <c r="G50" s="103" t="s">
        <v>220</v>
      </c>
      <c r="I50" s="8"/>
      <c r="J50" s="32"/>
    </row>
    <row r="51" spans="3:10" ht="12.75">
      <c r="C51" s="64"/>
      <c r="D51" s="64"/>
      <c r="I51" s="32"/>
      <c r="J51" s="32"/>
    </row>
    <row r="52" spans="2:10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  <c r="I52" s="8"/>
      <c r="J52" s="32"/>
    </row>
    <row r="53" spans="2:10" ht="12.75">
      <c r="B53" s="77" t="s">
        <v>34</v>
      </c>
      <c r="C53" s="66"/>
      <c r="D53" s="66"/>
      <c r="E53" s="76" t="s">
        <v>169</v>
      </c>
      <c r="F53" s="66"/>
      <c r="G53" s="66"/>
      <c r="I53" s="8"/>
      <c r="J53" s="32"/>
    </row>
    <row r="54" spans="2:9" ht="12.75">
      <c r="B54" s="77" t="s">
        <v>103</v>
      </c>
      <c r="C54" s="65"/>
      <c r="D54" s="65"/>
      <c r="E54" s="5" t="s">
        <v>50</v>
      </c>
      <c r="F54" s="65"/>
      <c r="G54" s="65"/>
      <c r="I54" s="32"/>
    </row>
    <row r="55" spans="2:7" ht="12.75">
      <c r="B55" s="77" t="s">
        <v>104</v>
      </c>
      <c r="C55" s="66"/>
      <c r="D55" s="66"/>
      <c r="E55" s="6" t="s">
        <v>47</v>
      </c>
      <c r="F55" s="66"/>
      <c r="G55" s="66"/>
    </row>
    <row r="56" spans="2:7" ht="12.75">
      <c r="B56" s="77" t="s">
        <v>77</v>
      </c>
      <c r="C56" s="65"/>
      <c r="D56" s="65"/>
      <c r="E56" s="77" t="s">
        <v>256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R18" sqref="R18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9.8515625" style="4" customWidth="1"/>
    <col min="4" max="4" width="8.28125" style="4" customWidth="1"/>
    <col min="5" max="5" width="22.00390625" style="4" customWidth="1"/>
    <col min="6" max="6" width="7.7109375" style="4" customWidth="1"/>
    <col min="7" max="7" width="13.8515625" style="4" customWidth="1"/>
    <col min="8" max="8" width="10.421875" style="0" customWidth="1"/>
    <col min="9" max="9" width="20.7109375" style="0" customWidth="1"/>
    <col min="10" max="10" width="11.003906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518" t="s">
        <v>45</v>
      </c>
      <c r="C1" s="519"/>
      <c r="D1" s="519"/>
      <c r="E1" s="519"/>
      <c r="F1" s="519"/>
      <c r="G1" s="520"/>
    </row>
    <row r="2" spans="2:7" ht="12.75">
      <c r="B2" s="7" t="s">
        <v>0</v>
      </c>
      <c r="C2" s="62">
        <v>43219</v>
      </c>
      <c r="D2" s="63" t="s">
        <v>1</v>
      </c>
      <c r="E2" s="513" t="s">
        <v>154</v>
      </c>
      <c r="F2" s="514"/>
      <c r="G2" s="372" t="s">
        <v>222</v>
      </c>
    </row>
    <row r="3" spans="3:20" ht="12.75">
      <c r="C3" s="64"/>
      <c r="D3" s="64"/>
      <c r="K3" s="13"/>
      <c r="L3" s="13"/>
      <c r="P3" s="13"/>
      <c r="R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21" t="s">
        <v>17</v>
      </c>
      <c r="J4" s="521"/>
      <c r="K4" s="24" t="s">
        <v>25</v>
      </c>
      <c r="L4" s="25" t="s">
        <v>26</v>
      </c>
      <c r="M4" s="25" t="s">
        <v>27</v>
      </c>
      <c r="N4" s="25" t="s">
        <v>28</v>
      </c>
      <c r="O4" s="25" t="s">
        <v>29</v>
      </c>
      <c r="P4" s="23" t="s">
        <v>30</v>
      </c>
      <c r="Q4" s="31" t="s">
        <v>31</v>
      </c>
      <c r="R4" s="134" t="s">
        <v>52</v>
      </c>
      <c r="S4" s="12" t="s">
        <v>51</v>
      </c>
      <c r="T4" s="12" t="s">
        <v>28</v>
      </c>
      <c r="U4" s="14"/>
    </row>
    <row r="5" spans="2:20" ht="12.75">
      <c r="B5" s="61" t="s">
        <v>91</v>
      </c>
      <c r="C5" s="66">
        <v>20</v>
      </c>
      <c r="D5" s="66">
        <v>3</v>
      </c>
      <c r="E5" s="61" t="s">
        <v>101</v>
      </c>
      <c r="F5" s="66">
        <v>16</v>
      </c>
      <c r="G5" s="66">
        <v>1</v>
      </c>
      <c r="I5" s="3" t="s">
        <v>12</v>
      </c>
      <c r="J5" s="2" t="s">
        <v>4</v>
      </c>
      <c r="K5" s="15"/>
      <c r="L5" s="17"/>
      <c r="M5" s="17"/>
      <c r="N5" s="17"/>
      <c r="O5" s="17"/>
      <c r="P5" s="13"/>
      <c r="Q5" s="13"/>
      <c r="R5" s="2"/>
      <c r="S5" s="18"/>
      <c r="T5" s="18"/>
    </row>
    <row r="6" spans="2:20" ht="12.75">
      <c r="B6" s="61" t="s">
        <v>108</v>
      </c>
      <c r="C6" s="65">
        <v>16</v>
      </c>
      <c r="D6" s="65">
        <v>1</v>
      </c>
      <c r="E6" s="61" t="s">
        <v>261</v>
      </c>
      <c r="F6" s="65">
        <v>20</v>
      </c>
      <c r="G6" s="65">
        <v>3</v>
      </c>
      <c r="I6" s="61" t="s">
        <v>101</v>
      </c>
      <c r="J6" s="3">
        <f>G5+D13+G21+D29+G37+D45+G53</f>
        <v>1</v>
      </c>
      <c r="K6" s="67">
        <v>1</v>
      </c>
      <c r="L6" s="67"/>
      <c r="M6" s="67"/>
      <c r="N6" s="61">
        <v>1</v>
      </c>
      <c r="O6" s="3">
        <f>F5+C13+F21+C29+F37+C45+F53</f>
        <v>16</v>
      </c>
      <c r="P6" s="3">
        <f>C5+F13+C21+F29+C37+F45+C53</f>
        <v>20</v>
      </c>
      <c r="Q6" s="3">
        <f aca="true" t="shared" si="0" ref="Q6:Q13">O6-P6</f>
        <v>-4</v>
      </c>
      <c r="R6" s="42">
        <f aca="true" t="shared" si="1" ref="R6:R13">O6+P6</f>
        <v>36</v>
      </c>
      <c r="S6" s="127"/>
      <c r="T6" s="127"/>
    </row>
    <row r="7" spans="2:20" ht="12.75">
      <c r="B7" s="61" t="s">
        <v>118</v>
      </c>
      <c r="C7" s="66">
        <v>10</v>
      </c>
      <c r="D7" s="66">
        <v>1</v>
      </c>
      <c r="E7" s="61" t="s">
        <v>92</v>
      </c>
      <c r="F7" s="66">
        <v>26</v>
      </c>
      <c r="G7" s="66">
        <v>3</v>
      </c>
      <c r="I7" s="61" t="s">
        <v>91</v>
      </c>
      <c r="J7" s="3">
        <f>D5+G14+G22+D30+G38+D46+G54</f>
        <v>3</v>
      </c>
      <c r="K7" s="61">
        <v>1</v>
      </c>
      <c r="L7" s="67">
        <v>1</v>
      </c>
      <c r="M7" s="67"/>
      <c r="N7" s="61"/>
      <c r="O7" s="3">
        <f>C5+F14+F22+C30+F38+C46+F54</f>
        <v>20</v>
      </c>
      <c r="P7" s="3">
        <f>F5+C14+C22+F30+C38+F46+C54</f>
        <v>16</v>
      </c>
      <c r="Q7" s="3">
        <f t="shared" si="0"/>
        <v>4</v>
      </c>
      <c r="R7" s="42">
        <f t="shared" si="1"/>
        <v>36</v>
      </c>
      <c r="S7" s="127"/>
      <c r="T7" s="127"/>
    </row>
    <row r="8" spans="2:20" ht="12.75">
      <c r="B8" s="61" t="s">
        <v>48</v>
      </c>
      <c r="C8" s="65">
        <v>8</v>
      </c>
      <c r="D8" s="65">
        <v>1</v>
      </c>
      <c r="E8" s="61" t="s">
        <v>102</v>
      </c>
      <c r="F8" s="65">
        <v>28</v>
      </c>
      <c r="G8" s="65">
        <v>3</v>
      </c>
      <c r="I8" s="61" t="s">
        <v>108</v>
      </c>
      <c r="J8" s="3">
        <f>D6+G13+D22+D31+G39+D47+G55</f>
        <v>1</v>
      </c>
      <c r="K8" s="61">
        <v>1</v>
      </c>
      <c r="L8" s="67"/>
      <c r="M8" s="61"/>
      <c r="N8" s="61">
        <v>1</v>
      </c>
      <c r="O8" s="3">
        <f>C6+F13+C22+C31+F39+C47+F55</f>
        <v>16</v>
      </c>
      <c r="P8" s="3">
        <f>F6+C13+F22+F31+C39+F47+C55</f>
        <v>20</v>
      </c>
      <c r="Q8" s="3">
        <f t="shared" si="0"/>
        <v>-4</v>
      </c>
      <c r="R8" s="42">
        <f t="shared" si="1"/>
        <v>36</v>
      </c>
      <c r="S8" s="127"/>
      <c r="T8" s="127"/>
    </row>
    <row r="9" spans="3:20" ht="12.75">
      <c r="C9" s="64"/>
      <c r="D9" s="64"/>
      <c r="I9" s="61" t="s">
        <v>118</v>
      </c>
      <c r="J9" s="3">
        <f>D7+G15+D21+G30+D39+G48+D56</f>
        <v>1</v>
      </c>
      <c r="K9" s="68">
        <v>1</v>
      </c>
      <c r="L9" s="67"/>
      <c r="M9" s="68"/>
      <c r="N9" s="68">
        <v>1</v>
      </c>
      <c r="O9" s="3">
        <f>C7+F15+C21+F30+C39+F48+C56</f>
        <v>10</v>
      </c>
      <c r="P9" s="3">
        <f>F7+C15+F21+C30+F39+C48+F56</f>
        <v>26</v>
      </c>
      <c r="Q9" s="3">
        <f t="shared" si="0"/>
        <v>-16</v>
      </c>
      <c r="R9" s="42">
        <f t="shared" si="1"/>
        <v>36</v>
      </c>
      <c r="S9" s="127"/>
      <c r="T9" s="127"/>
    </row>
    <row r="10" spans="2:20" ht="12.75">
      <c r="B10" s="7" t="s">
        <v>5</v>
      </c>
      <c r="C10" s="62">
        <v>43247</v>
      </c>
      <c r="D10" s="63" t="s">
        <v>24</v>
      </c>
      <c r="E10" s="501" t="s">
        <v>196</v>
      </c>
      <c r="F10" s="502"/>
      <c r="G10" s="169" t="s">
        <v>225</v>
      </c>
      <c r="I10" s="61" t="s">
        <v>48</v>
      </c>
      <c r="J10" s="3">
        <f>D8+G16+D23+G29+D38+G47+G56</f>
        <v>1</v>
      </c>
      <c r="K10" s="61">
        <v>1</v>
      </c>
      <c r="L10" s="61"/>
      <c r="M10" s="61"/>
      <c r="N10" s="61">
        <v>1</v>
      </c>
      <c r="O10" s="3">
        <f>C8+F16+C23+F29+C38+F47+F56</f>
        <v>8</v>
      </c>
      <c r="P10" s="3">
        <f>F8+C16+F23+C29+F38+C47+C56</f>
        <v>28</v>
      </c>
      <c r="Q10" s="3">
        <f t="shared" si="0"/>
        <v>-20</v>
      </c>
      <c r="R10" s="136">
        <f t="shared" si="1"/>
        <v>36</v>
      </c>
      <c r="S10" s="127"/>
      <c r="T10" s="127"/>
    </row>
    <row r="11" spans="3:20" ht="12.75">
      <c r="C11" s="64"/>
      <c r="D11" s="64"/>
      <c r="I11" s="61" t="s">
        <v>92</v>
      </c>
      <c r="J11" s="3">
        <f>G7+D16+G24+D32+D37+G46+D55</f>
        <v>3</v>
      </c>
      <c r="K11" s="61">
        <v>1</v>
      </c>
      <c r="L11" s="79">
        <v>1</v>
      </c>
      <c r="M11" s="61"/>
      <c r="N11" s="61"/>
      <c r="O11" s="3">
        <f>F7+C16+F24+C32+C37+F46+C55</f>
        <v>26</v>
      </c>
      <c r="P11" s="3">
        <f>C7+F16+C24+F32+F37+C46+F55</f>
        <v>10</v>
      </c>
      <c r="Q11" s="3">
        <f t="shared" si="0"/>
        <v>16</v>
      </c>
      <c r="R11" s="136">
        <f t="shared" si="1"/>
        <v>36</v>
      </c>
      <c r="S11" s="127"/>
      <c r="T11" s="127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61" t="s">
        <v>261</v>
      </c>
      <c r="J12" s="3">
        <f>G6+D15+G23+G32+D40+G45+D54</f>
        <v>3</v>
      </c>
      <c r="K12" s="61">
        <v>1</v>
      </c>
      <c r="L12" s="69">
        <v>1</v>
      </c>
      <c r="M12" s="61"/>
      <c r="N12" s="73"/>
      <c r="O12" s="3">
        <f>F6+C15+F23+F32+C40+F45+C54</f>
        <v>20</v>
      </c>
      <c r="P12" s="3">
        <f>C6+F15+C23+C32+F40+C45+F54</f>
        <v>16</v>
      </c>
      <c r="Q12" s="3">
        <f t="shared" si="0"/>
        <v>4</v>
      </c>
      <c r="R12" s="136">
        <f t="shared" si="1"/>
        <v>36</v>
      </c>
      <c r="S12" s="127"/>
      <c r="T12" s="127"/>
    </row>
    <row r="13" spans="2:20" ht="12.75">
      <c r="B13" s="61" t="s">
        <v>101</v>
      </c>
      <c r="C13" s="66"/>
      <c r="D13" s="66"/>
      <c r="E13" s="61" t="s">
        <v>108</v>
      </c>
      <c r="F13" s="66"/>
      <c r="G13" s="66"/>
      <c r="I13" s="61" t="s">
        <v>102</v>
      </c>
      <c r="J13" s="3">
        <f>G8+D14+D24+G31+G40+D48+D53</f>
        <v>3</v>
      </c>
      <c r="K13" s="73">
        <v>1</v>
      </c>
      <c r="L13" s="61">
        <v>1</v>
      </c>
      <c r="M13" s="82"/>
      <c r="N13" s="82"/>
      <c r="O13" s="3">
        <f>F8+C14+C24+F31+F40+C48+C53</f>
        <v>28</v>
      </c>
      <c r="P13" s="3">
        <f>C8+F14+F24+C31+C40+F48+F53</f>
        <v>8</v>
      </c>
      <c r="Q13" s="3">
        <f t="shared" si="0"/>
        <v>20</v>
      </c>
      <c r="R13" s="135">
        <f t="shared" si="1"/>
        <v>36</v>
      </c>
      <c r="S13" s="126"/>
      <c r="T13" s="127"/>
    </row>
    <row r="14" spans="2:13" ht="12.75">
      <c r="B14" s="61" t="s">
        <v>102</v>
      </c>
      <c r="C14" s="65"/>
      <c r="D14" s="65"/>
      <c r="E14" s="61" t="s">
        <v>91</v>
      </c>
      <c r="F14" s="65"/>
      <c r="G14" s="65"/>
      <c r="M14" s="16"/>
    </row>
    <row r="15" spans="2:7" ht="12.75">
      <c r="B15" s="61" t="s">
        <v>261</v>
      </c>
      <c r="C15" s="66"/>
      <c r="D15" s="66"/>
      <c r="E15" s="61" t="s">
        <v>118</v>
      </c>
      <c r="F15" s="66"/>
      <c r="G15" s="66"/>
    </row>
    <row r="16" spans="2:18" ht="12.75">
      <c r="B16" s="61" t="s">
        <v>92</v>
      </c>
      <c r="C16" s="65"/>
      <c r="D16" s="65"/>
      <c r="E16" s="61" t="s">
        <v>48</v>
      </c>
      <c r="F16" s="65"/>
      <c r="G16" s="65"/>
      <c r="I16" s="218" t="s">
        <v>63</v>
      </c>
      <c r="J16" s="216"/>
      <c r="K16" s="137" t="s">
        <v>25</v>
      </c>
      <c r="L16" s="137" t="s">
        <v>26</v>
      </c>
      <c r="M16" s="137" t="s">
        <v>27</v>
      </c>
      <c r="N16" s="137" t="s">
        <v>28</v>
      </c>
      <c r="O16" s="137" t="s">
        <v>29</v>
      </c>
      <c r="P16" s="217" t="s">
        <v>57</v>
      </c>
      <c r="Q16" s="137" t="s">
        <v>31</v>
      </c>
      <c r="R16" s="216" t="s">
        <v>52</v>
      </c>
    </row>
    <row r="17" spans="3:18" ht="12.75">
      <c r="C17" s="64"/>
      <c r="D17" s="64"/>
      <c r="H17" s="200"/>
      <c r="I17" s="2" t="s">
        <v>12</v>
      </c>
      <c r="J17" s="18" t="s">
        <v>4</v>
      </c>
      <c r="K17" s="2"/>
      <c r="L17" s="2"/>
      <c r="M17" s="2"/>
      <c r="N17" s="2"/>
      <c r="O17" s="2"/>
      <c r="P17" s="2"/>
      <c r="Q17" s="18"/>
      <c r="R17" s="18"/>
    </row>
    <row r="18" spans="2:18" ht="12.75">
      <c r="B18" s="7" t="s">
        <v>10</v>
      </c>
      <c r="C18" s="62">
        <v>43247</v>
      </c>
      <c r="D18" s="63" t="s">
        <v>1</v>
      </c>
      <c r="E18" s="501" t="s">
        <v>196</v>
      </c>
      <c r="F18" s="502"/>
      <c r="G18" s="169" t="s">
        <v>225</v>
      </c>
      <c r="I18" s="2" t="s">
        <v>102</v>
      </c>
      <c r="J18" s="186">
        <v>3</v>
      </c>
      <c r="K18" s="3">
        <v>1</v>
      </c>
      <c r="L18" s="3">
        <v>1</v>
      </c>
      <c r="M18" s="2"/>
      <c r="N18" s="2"/>
      <c r="O18" s="3">
        <v>28</v>
      </c>
      <c r="P18" s="3">
        <v>8</v>
      </c>
      <c r="Q18" s="186">
        <v>20</v>
      </c>
      <c r="R18" s="186">
        <v>36</v>
      </c>
    </row>
    <row r="19" spans="3:18" ht="12.75">
      <c r="C19" s="64"/>
      <c r="D19" s="64"/>
      <c r="I19" s="2" t="s">
        <v>92</v>
      </c>
      <c r="J19" s="186">
        <v>3</v>
      </c>
      <c r="K19" s="3">
        <v>1</v>
      </c>
      <c r="L19" s="3">
        <v>1</v>
      </c>
      <c r="M19" s="3"/>
      <c r="N19" s="3"/>
      <c r="O19" s="3">
        <v>26</v>
      </c>
      <c r="P19" s="3">
        <v>10</v>
      </c>
      <c r="Q19" s="186">
        <v>16</v>
      </c>
      <c r="R19" s="186">
        <v>36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91</v>
      </c>
      <c r="J20" s="186">
        <v>3</v>
      </c>
      <c r="K20" s="3">
        <v>1</v>
      </c>
      <c r="L20" s="3">
        <v>1</v>
      </c>
      <c r="M20" s="3"/>
      <c r="N20" s="3"/>
      <c r="O20" s="3">
        <v>20</v>
      </c>
      <c r="P20" s="3">
        <v>16</v>
      </c>
      <c r="Q20" s="186">
        <v>4</v>
      </c>
      <c r="R20" s="186">
        <v>36</v>
      </c>
    </row>
    <row r="21" spans="2:18" ht="12.75">
      <c r="B21" s="61" t="s">
        <v>118</v>
      </c>
      <c r="C21" s="66"/>
      <c r="D21" s="66"/>
      <c r="E21" s="61" t="s">
        <v>101</v>
      </c>
      <c r="F21" s="66"/>
      <c r="G21" s="66"/>
      <c r="I21" s="2" t="s">
        <v>261</v>
      </c>
      <c r="J21" s="186">
        <v>3</v>
      </c>
      <c r="K21" s="3">
        <v>1</v>
      </c>
      <c r="L21" s="3">
        <v>1</v>
      </c>
      <c r="M21" s="3"/>
      <c r="N21" s="3"/>
      <c r="O21" s="3">
        <v>20</v>
      </c>
      <c r="P21" s="3">
        <v>16</v>
      </c>
      <c r="Q21" s="186">
        <v>4</v>
      </c>
      <c r="R21" s="186">
        <v>36</v>
      </c>
    </row>
    <row r="22" spans="2:18" ht="12.75">
      <c r="B22" s="61" t="s">
        <v>108</v>
      </c>
      <c r="C22" s="65"/>
      <c r="D22" s="65"/>
      <c r="E22" s="61" t="s">
        <v>91</v>
      </c>
      <c r="F22" s="65"/>
      <c r="G22" s="65"/>
      <c r="I22" s="2" t="s">
        <v>101</v>
      </c>
      <c r="J22" s="186">
        <v>1</v>
      </c>
      <c r="K22" s="3">
        <v>1</v>
      </c>
      <c r="L22" s="3"/>
      <c r="M22" s="3"/>
      <c r="N22" s="3">
        <v>1</v>
      </c>
      <c r="O22" s="3">
        <v>16</v>
      </c>
      <c r="P22" s="3">
        <v>20</v>
      </c>
      <c r="Q22" s="186">
        <v>-4</v>
      </c>
      <c r="R22" s="186">
        <v>36</v>
      </c>
    </row>
    <row r="23" spans="2:18" ht="12.75">
      <c r="B23" s="61" t="s">
        <v>48</v>
      </c>
      <c r="C23" s="66"/>
      <c r="D23" s="66"/>
      <c r="E23" s="61" t="s">
        <v>261</v>
      </c>
      <c r="F23" s="66"/>
      <c r="G23" s="66"/>
      <c r="I23" s="2" t="s">
        <v>108</v>
      </c>
      <c r="J23" s="186">
        <v>1</v>
      </c>
      <c r="K23" s="3">
        <v>1</v>
      </c>
      <c r="L23" s="3"/>
      <c r="M23" s="3"/>
      <c r="N23" s="3">
        <v>1</v>
      </c>
      <c r="O23" s="3">
        <v>16</v>
      </c>
      <c r="P23" s="3">
        <v>20</v>
      </c>
      <c r="Q23" s="186">
        <v>-4</v>
      </c>
      <c r="R23" s="186">
        <v>36</v>
      </c>
    </row>
    <row r="24" spans="2:18" ht="12.75">
      <c r="B24" s="61" t="s">
        <v>102</v>
      </c>
      <c r="C24" s="65"/>
      <c r="D24" s="65"/>
      <c r="E24" s="61" t="s">
        <v>92</v>
      </c>
      <c r="F24" s="65"/>
      <c r="G24" s="65"/>
      <c r="I24" s="126" t="s">
        <v>118</v>
      </c>
      <c r="J24" s="3">
        <v>1</v>
      </c>
      <c r="K24" s="42">
        <v>1</v>
      </c>
      <c r="L24" s="42"/>
      <c r="M24" s="42"/>
      <c r="N24" s="42">
        <v>1</v>
      </c>
      <c r="O24" s="42">
        <v>10</v>
      </c>
      <c r="P24" s="42">
        <v>26</v>
      </c>
      <c r="Q24" s="45">
        <v>-16</v>
      </c>
      <c r="R24" s="45">
        <v>36</v>
      </c>
    </row>
    <row r="25" spans="3:18" ht="12.75">
      <c r="C25" s="64"/>
      <c r="D25" s="64"/>
      <c r="H25" s="19"/>
      <c r="I25" s="21" t="s">
        <v>48</v>
      </c>
      <c r="J25" s="3">
        <v>1</v>
      </c>
      <c r="K25" s="186">
        <v>1</v>
      </c>
      <c r="L25" s="210"/>
      <c r="M25" s="3"/>
      <c r="N25" s="210">
        <v>1</v>
      </c>
      <c r="O25" s="3">
        <v>8</v>
      </c>
      <c r="P25" s="210">
        <v>28</v>
      </c>
      <c r="Q25" s="3">
        <v>-20</v>
      </c>
      <c r="R25" s="3">
        <v>36</v>
      </c>
    </row>
    <row r="26" spans="2:9" ht="12.75">
      <c r="B26" s="7" t="s">
        <v>9</v>
      </c>
      <c r="C26" s="62">
        <v>43261</v>
      </c>
      <c r="D26" s="63" t="s">
        <v>24</v>
      </c>
      <c r="E26" s="501" t="s">
        <v>209</v>
      </c>
      <c r="F26" s="502"/>
      <c r="G26" s="365" t="s">
        <v>226</v>
      </c>
      <c r="I26" s="32"/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1" t="s">
        <v>101</v>
      </c>
      <c r="C29" s="66"/>
      <c r="D29" s="66"/>
      <c r="E29" s="61" t="s">
        <v>48</v>
      </c>
      <c r="F29" s="66"/>
      <c r="G29" s="66"/>
    </row>
    <row r="30" spans="2:7" ht="12.75">
      <c r="B30" s="61" t="s">
        <v>91</v>
      </c>
      <c r="C30" s="65"/>
      <c r="D30" s="65"/>
      <c r="E30" s="61" t="s">
        <v>118</v>
      </c>
      <c r="F30" s="65"/>
      <c r="G30" s="65"/>
    </row>
    <row r="31" spans="2:7" ht="12.75">
      <c r="B31" s="61" t="s">
        <v>108</v>
      </c>
      <c r="C31" s="66"/>
      <c r="D31" s="66"/>
      <c r="E31" s="61" t="s">
        <v>102</v>
      </c>
      <c r="F31" s="66"/>
      <c r="G31" s="66"/>
    </row>
    <row r="32" spans="2:9" ht="12.75">
      <c r="B32" s="61" t="s">
        <v>92</v>
      </c>
      <c r="C32" s="65"/>
      <c r="D32" s="65"/>
      <c r="E32" s="61" t="s">
        <v>261</v>
      </c>
      <c r="F32" s="65"/>
      <c r="G32" s="65"/>
      <c r="I32" s="200"/>
    </row>
    <row r="33" spans="3:13" ht="12.75">
      <c r="C33" s="64"/>
      <c r="D33" s="64"/>
      <c r="J33" s="32"/>
      <c r="K33" s="32"/>
      <c r="L33" s="13"/>
      <c r="M33" s="13"/>
    </row>
    <row r="34" spans="2:16" ht="12.75">
      <c r="B34" s="7" t="s">
        <v>8</v>
      </c>
      <c r="C34" s="62">
        <v>43261</v>
      </c>
      <c r="D34" s="63" t="s">
        <v>1</v>
      </c>
      <c r="E34" s="501" t="s">
        <v>209</v>
      </c>
      <c r="F34" s="502"/>
      <c r="G34" s="365" t="s">
        <v>226</v>
      </c>
      <c r="I34" s="137" t="s">
        <v>56</v>
      </c>
      <c r="J34" s="426" t="s">
        <v>229</v>
      </c>
      <c r="K34" s="427"/>
      <c r="L34" s="428"/>
      <c r="M34" s="220"/>
      <c r="N34" s="220"/>
      <c r="O34" s="427"/>
      <c r="P34" s="14"/>
    </row>
    <row r="35" spans="3:15" ht="12.75">
      <c r="C35" s="64"/>
      <c r="D35" s="64"/>
      <c r="I35" s="17"/>
      <c r="J35" s="16"/>
      <c r="K35" s="16"/>
      <c r="L35" s="16"/>
      <c r="M35" s="32"/>
      <c r="N35" s="32"/>
      <c r="O35" s="16"/>
    </row>
    <row r="36" spans="2:14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192"/>
      <c r="J36" s="425"/>
      <c r="L36" s="32"/>
      <c r="M36" s="32"/>
      <c r="N36" s="32"/>
    </row>
    <row r="37" spans="2:10" ht="12.75">
      <c r="B37" s="61" t="s">
        <v>92</v>
      </c>
      <c r="C37" s="66"/>
      <c r="D37" s="66"/>
      <c r="E37" s="61" t="s">
        <v>101</v>
      </c>
      <c r="F37" s="66"/>
      <c r="G37" s="66"/>
      <c r="I37" s="115" t="s">
        <v>30</v>
      </c>
      <c r="J37" s="14"/>
    </row>
    <row r="38" spans="2:10" ht="12.75">
      <c r="B38" s="61" t="s">
        <v>48</v>
      </c>
      <c r="C38" s="65"/>
      <c r="D38" s="65"/>
      <c r="E38" s="61" t="s">
        <v>91</v>
      </c>
      <c r="F38" s="65"/>
      <c r="G38" s="65"/>
      <c r="I38" s="21"/>
      <c r="J38" s="14"/>
    </row>
    <row r="39" spans="2:10" ht="12.75">
      <c r="B39" s="61" t="s">
        <v>118</v>
      </c>
      <c r="C39" s="66"/>
      <c r="D39" s="66"/>
      <c r="E39" s="61" t="s">
        <v>108</v>
      </c>
      <c r="F39" s="66"/>
      <c r="G39" s="66"/>
      <c r="I39" s="16"/>
      <c r="J39" s="32"/>
    </row>
    <row r="40" spans="2:9" ht="12.75">
      <c r="B40" s="61" t="s">
        <v>261</v>
      </c>
      <c r="C40" s="65"/>
      <c r="D40" s="65"/>
      <c r="E40" s="61" t="s">
        <v>102</v>
      </c>
      <c r="F40" s="65"/>
      <c r="G40" s="65"/>
      <c r="I40" s="32"/>
    </row>
    <row r="41" spans="3:10" ht="12.75">
      <c r="C41" s="64"/>
      <c r="D41" s="64"/>
      <c r="I41" s="32"/>
      <c r="J41" s="32"/>
    </row>
    <row r="42" spans="2:10" ht="12.75">
      <c r="B42" s="7" t="s">
        <v>7</v>
      </c>
      <c r="C42" s="62">
        <v>43359</v>
      </c>
      <c r="D42" s="63" t="s">
        <v>24</v>
      </c>
      <c r="E42" s="501" t="s">
        <v>196</v>
      </c>
      <c r="F42" s="502"/>
      <c r="G42" s="371" t="s">
        <v>224</v>
      </c>
      <c r="H42" s="14"/>
      <c r="I42" s="32"/>
      <c r="J42" s="32"/>
    </row>
    <row r="43" spans="3:10" ht="12.75">
      <c r="C43" s="64"/>
      <c r="D43" s="64"/>
      <c r="H43" s="32"/>
      <c r="I43" s="32"/>
      <c r="J43" s="32"/>
    </row>
    <row r="44" spans="2:9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  <c r="I44" s="32"/>
    </row>
    <row r="45" spans="2:7" ht="12.75">
      <c r="B45" s="61" t="s">
        <v>101</v>
      </c>
      <c r="C45" s="66"/>
      <c r="D45" s="66"/>
      <c r="E45" s="61" t="s">
        <v>261</v>
      </c>
      <c r="F45" s="66"/>
      <c r="G45" s="66"/>
    </row>
    <row r="46" spans="2:7" ht="12.75">
      <c r="B46" s="61" t="s">
        <v>91</v>
      </c>
      <c r="C46" s="65"/>
      <c r="D46" s="65"/>
      <c r="E46" s="61" t="s">
        <v>92</v>
      </c>
      <c r="F46" s="65"/>
      <c r="G46" s="65"/>
    </row>
    <row r="47" spans="2:7" ht="12.75">
      <c r="B47" s="61" t="s">
        <v>108</v>
      </c>
      <c r="C47" s="66"/>
      <c r="D47" s="66"/>
      <c r="E47" s="61" t="s">
        <v>48</v>
      </c>
      <c r="F47" s="66"/>
      <c r="G47" s="66"/>
    </row>
    <row r="48" spans="2:7" ht="12.75">
      <c r="B48" s="61" t="s">
        <v>102</v>
      </c>
      <c r="C48" s="65"/>
      <c r="D48" s="65"/>
      <c r="E48" s="61" t="s">
        <v>118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1" t="s">
        <v>262</v>
      </c>
      <c r="F50" s="502"/>
      <c r="G50" s="371" t="s">
        <v>227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1" t="s">
        <v>102</v>
      </c>
      <c r="C53" s="66"/>
      <c r="D53" s="66"/>
      <c r="E53" s="61" t="s">
        <v>101</v>
      </c>
      <c r="F53" s="66"/>
      <c r="G53" s="66"/>
    </row>
    <row r="54" spans="2:7" ht="12.75">
      <c r="B54" s="61" t="s">
        <v>261</v>
      </c>
      <c r="C54" s="65"/>
      <c r="D54" s="65"/>
      <c r="E54" s="61" t="s">
        <v>91</v>
      </c>
      <c r="F54" s="65"/>
      <c r="G54" s="65"/>
    </row>
    <row r="55" spans="2:7" ht="12.75">
      <c r="B55" s="61" t="s">
        <v>92</v>
      </c>
      <c r="C55" s="66"/>
      <c r="D55" s="66"/>
      <c r="E55" s="61" t="s">
        <v>108</v>
      </c>
      <c r="F55" s="66"/>
      <c r="G55" s="66"/>
    </row>
    <row r="56" spans="2:7" ht="12.75">
      <c r="B56" s="61" t="s">
        <v>118</v>
      </c>
      <c r="C56" s="65"/>
      <c r="D56" s="65"/>
      <c r="E56" s="61" t="s">
        <v>48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B1">
      <selection activeCell="X33" sqref="X32:X33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0.8515625" style="4" customWidth="1"/>
    <col min="4" max="4" width="6.7109375" style="4" customWidth="1"/>
    <col min="5" max="5" width="21.57421875" style="4" customWidth="1"/>
    <col min="6" max="6" width="5.57421875" style="4" customWidth="1"/>
    <col min="7" max="7" width="15.0039062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522" t="s">
        <v>150</v>
      </c>
      <c r="C1" s="523"/>
      <c r="D1" s="523"/>
      <c r="E1" s="523"/>
      <c r="F1" s="523"/>
      <c r="G1" s="524"/>
    </row>
    <row r="2" spans="2:7" ht="12.75">
      <c r="B2" s="450" t="s">
        <v>0</v>
      </c>
      <c r="C2" s="451">
        <v>43219</v>
      </c>
      <c r="D2" s="452" t="s">
        <v>1</v>
      </c>
      <c r="E2" s="491" t="s">
        <v>197</v>
      </c>
      <c r="F2" s="492"/>
      <c r="G2" s="453" t="s">
        <v>221</v>
      </c>
    </row>
    <row r="3" spans="2:18" ht="12.75">
      <c r="B3" s="10"/>
      <c r="C3" s="84"/>
      <c r="D3" s="85"/>
      <c r="E3" s="10"/>
      <c r="F3" s="10"/>
      <c r="G3" s="10"/>
      <c r="O3" s="13"/>
      <c r="Q3" s="13"/>
      <c r="R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H4" s="9"/>
      <c r="I4" s="490" t="s">
        <v>18</v>
      </c>
      <c r="J4" s="490"/>
      <c r="K4" s="429" t="s">
        <v>25</v>
      </c>
      <c r="L4" s="430" t="s">
        <v>26</v>
      </c>
      <c r="M4" s="431" t="s">
        <v>27</v>
      </c>
      <c r="N4" s="430" t="s">
        <v>28</v>
      </c>
      <c r="O4" s="430" t="s">
        <v>29</v>
      </c>
      <c r="P4" s="431" t="s">
        <v>30</v>
      </c>
      <c r="Q4" s="432" t="s">
        <v>31</v>
      </c>
      <c r="R4" s="433" t="s">
        <v>52</v>
      </c>
      <c r="S4" s="430" t="s">
        <v>51</v>
      </c>
      <c r="T4" s="429" t="s">
        <v>28</v>
      </c>
      <c r="U4" s="14"/>
    </row>
    <row r="5" spans="2:20" ht="12.75">
      <c r="B5" s="77" t="s">
        <v>186</v>
      </c>
      <c r="C5" s="66">
        <v>10</v>
      </c>
      <c r="D5" s="66">
        <v>1</v>
      </c>
      <c r="E5" s="77" t="s">
        <v>170</v>
      </c>
      <c r="F5" s="66">
        <v>26</v>
      </c>
      <c r="G5" s="66">
        <v>3</v>
      </c>
      <c r="I5" s="3" t="s">
        <v>12</v>
      </c>
      <c r="J5" s="2" t="s">
        <v>4</v>
      </c>
      <c r="K5" s="21"/>
      <c r="L5" s="17"/>
      <c r="M5" s="17"/>
      <c r="N5" s="17"/>
      <c r="O5" s="17"/>
      <c r="P5" s="17"/>
      <c r="Q5" s="18"/>
      <c r="R5" s="3"/>
      <c r="S5" s="2"/>
      <c r="T5" s="2"/>
    </row>
    <row r="6" spans="2:20" ht="12.75">
      <c r="B6" s="77" t="s">
        <v>171</v>
      </c>
      <c r="C6" s="65">
        <v>14</v>
      </c>
      <c r="D6" s="65">
        <v>1</v>
      </c>
      <c r="E6" s="77" t="s">
        <v>121</v>
      </c>
      <c r="F6" s="65">
        <v>22</v>
      </c>
      <c r="G6" s="65">
        <v>3</v>
      </c>
      <c r="I6" s="77" t="s">
        <v>170</v>
      </c>
      <c r="J6" s="3">
        <f>G5+D13+G21+D29+G37+D45+D56</f>
        <v>3</v>
      </c>
      <c r="K6" s="72">
        <v>1</v>
      </c>
      <c r="L6" s="72">
        <v>1</v>
      </c>
      <c r="M6" s="72"/>
      <c r="N6" s="72"/>
      <c r="O6" s="3">
        <f>F5+C13+F21+C29+F37+C45+C56</f>
        <v>26</v>
      </c>
      <c r="P6" s="3">
        <f>C5+F13+C21+F29+C37+F45+F56</f>
        <v>10</v>
      </c>
      <c r="Q6" s="44">
        <f aca="true" t="shared" si="0" ref="Q6:Q12">O6-P6</f>
        <v>16</v>
      </c>
      <c r="R6" s="3">
        <f aca="true" t="shared" si="1" ref="R6:R12">O6+P6</f>
        <v>36</v>
      </c>
      <c r="S6" s="2"/>
      <c r="T6" s="2"/>
    </row>
    <row r="7" spans="2:20" ht="12.75">
      <c r="B7" s="77" t="s">
        <v>172</v>
      </c>
      <c r="C7" s="66">
        <v>16</v>
      </c>
      <c r="D7" s="66">
        <v>1</v>
      </c>
      <c r="E7" s="77" t="s">
        <v>152</v>
      </c>
      <c r="F7" s="66">
        <v>20</v>
      </c>
      <c r="G7" s="66">
        <v>3</v>
      </c>
      <c r="I7" s="77" t="s">
        <v>186</v>
      </c>
      <c r="J7" s="3">
        <f>D5+D16+G22+D30+G38+D46+G53</f>
        <v>1</v>
      </c>
      <c r="K7" s="67">
        <v>1</v>
      </c>
      <c r="L7" s="67"/>
      <c r="M7" s="61"/>
      <c r="N7" s="67"/>
      <c r="O7" s="3">
        <f>C5+C16+F22+C30+F38+C46+F53</f>
        <v>10</v>
      </c>
      <c r="P7" s="3">
        <f>F5+F16+C22+F30+C38+F46+C53</f>
        <v>26</v>
      </c>
      <c r="Q7" s="44">
        <f t="shared" si="0"/>
        <v>-16</v>
      </c>
      <c r="R7" s="3">
        <f t="shared" si="1"/>
        <v>36</v>
      </c>
      <c r="S7" s="2"/>
      <c r="T7" s="2"/>
    </row>
    <row r="8" spans="2:20" ht="12.75">
      <c r="B8" s="77" t="s">
        <v>173</v>
      </c>
      <c r="C8" s="65"/>
      <c r="D8" s="65"/>
      <c r="E8" s="77" t="s">
        <v>38</v>
      </c>
      <c r="F8" s="65"/>
      <c r="G8" s="65"/>
      <c r="I8" s="77" t="s">
        <v>171</v>
      </c>
      <c r="J8" s="3">
        <f>D6+G13+D22+D32+G39+D47+G54</f>
        <v>1</v>
      </c>
      <c r="K8" s="61">
        <v>1</v>
      </c>
      <c r="L8" s="61"/>
      <c r="M8" s="71"/>
      <c r="N8" s="61"/>
      <c r="O8" s="3">
        <f>C6+F13+C22+C32+F39+C47+F54</f>
        <v>14</v>
      </c>
      <c r="P8" s="3">
        <f>F6+C13+F22+F32+C39+F47+C54</f>
        <v>22</v>
      </c>
      <c r="Q8" s="44">
        <f t="shared" si="0"/>
        <v>-8</v>
      </c>
      <c r="R8" s="3">
        <f t="shared" si="1"/>
        <v>36</v>
      </c>
      <c r="S8" s="2"/>
      <c r="T8" s="2"/>
    </row>
    <row r="9" spans="3:20" ht="12.75">
      <c r="C9" s="64"/>
      <c r="D9" s="64"/>
      <c r="I9" s="77" t="s">
        <v>172</v>
      </c>
      <c r="J9" s="3">
        <f>D7+G13+D21+G30+D39+D48+G55</f>
        <v>1</v>
      </c>
      <c r="K9" s="72">
        <v>1</v>
      </c>
      <c r="L9" s="86"/>
      <c r="M9" s="67"/>
      <c r="N9" s="67"/>
      <c r="O9" s="3">
        <f>C7+F14+C21+F30+C39+C48+F55</f>
        <v>16</v>
      </c>
      <c r="P9" s="3">
        <f>F7+C14+F21+C30+F39+F48+C55</f>
        <v>20</v>
      </c>
      <c r="Q9" s="44">
        <f t="shared" si="0"/>
        <v>-4</v>
      </c>
      <c r="R9" s="3">
        <f t="shared" si="1"/>
        <v>36</v>
      </c>
      <c r="S9" s="2"/>
      <c r="T9" s="2"/>
    </row>
    <row r="10" spans="2:20" ht="12.75">
      <c r="B10" s="450" t="s">
        <v>5</v>
      </c>
      <c r="C10" s="451">
        <v>43247</v>
      </c>
      <c r="D10" s="452" t="s">
        <v>24</v>
      </c>
      <c r="E10" s="493" t="s">
        <v>196</v>
      </c>
      <c r="F10" s="526"/>
      <c r="G10" s="453" t="s">
        <v>225</v>
      </c>
      <c r="I10" s="77" t="s">
        <v>173</v>
      </c>
      <c r="J10" s="3">
        <f>D8+G15+D23+G29+D38+G47+D55</f>
        <v>0</v>
      </c>
      <c r="K10" s="73"/>
      <c r="L10" s="61"/>
      <c r="M10" s="61"/>
      <c r="N10" s="67"/>
      <c r="O10" s="3">
        <f>C8+F15+C23+F29+C38+F47+C55</f>
        <v>0</v>
      </c>
      <c r="P10" s="3">
        <f>F8+C15+F23+C29+F38+C47+F55</f>
        <v>0</v>
      </c>
      <c r="Q10" s="44">
        <f t="shared" si="0"/>
        <v>0</v>
      </c>
      <c r="R10" s="3">
        <f t="shared" si="1"/>
        <v>0</v>
      </c>
      <c r="S10" s="2"/>
      <c r="T10" s="2"/>
    </row>
    <row r="11" spans="3:20" ht="12.75">
      <c r="C11" s="64"/>
      <c r="D11" s="64"/>
      <c r="I11" s="77" t="s">
        <v>152</v>
      </c>
      <c r="J11" s="3">
        <f>G7+D15+D24+G31+D37+G46+D54</f>
        <v>3</v>
      </c>
      <c r="K11" s="69">
        <v>1</v>
      </c>
      <c r="L11" s="71">
        <v>1</v>
      </c>
      <c r="M11" s="61"/>
      <c r="N11" s="67"/>
      <c r="O11" s="3">
        <f>F7+C15+C24+F31+C37+F46+C54</f>
        <v>20</v>
      </c>
      <c r="P11" s="140">
        <f>C7+F15+F24+C31+F37+C46+F54</f>
        <v>16</v>
      </c>
      <c r="Q11" s="140">
        <f t="shared" si="0"/>
        <v>4</v>
      </c>
      <c r="R11" s="140">
        <f t="shared" si="1"/>
        <v>36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7" t="s">
        <v>121</v>
      </c>
      <c r="J12" s="3">
        <f>G6+D14+G23+D31+D40+G45+D53</f>
        <v>3</v>
      </c>
      <c r="K12" s="72">
        <v>1</v>
      </c>
      <c r="L12" s="67">
        <v>1</v>
      </c>
      <c r="M12" s="61"/>
      <c r="N12" s="67"/>
      <c r="O12" s="3">
        <f>F6+C14+F23+C31+C40+F45+C53</f>
        <v>22</v>
      </c>
      <c r="P12" s="3">
        <f>C6+F14+C23+F31+F40+C45+F53</f>
        <v>14</v>
      </c>
      <c r="Q12" s="3">
        <f t="shared" si="0"/>
        <v>8</v>
      </c>
      <c r="R12" s="3">
        <f t="shared" si="1"/>
        <v>36</v>
      </c>
      <c r="S12" s="2"/>
      <c r="T12" s="2"/>
    </row>
    <row r="13" spans="2:20" ht="12.75">
      <c r="B13" s="77" t="s">
        <v>170</v>
      </c>
      <c r="C13" s="66"/>
      <c r="D13" s="66"/>
      <c r="E13" s="77" t="s">
        <v>171</v>
      </c>
      <c r="F13" s="66"/>
      <c r="G13" s="66"/>
      <c r="I13" s="77" t="s">
        <v>38</v>
      </c>
      <c r="J13" s="3"/>
      <c r="K13" s="61"/>
      <c r="L13" s="61"/>
      <c r="M13" s="82"/>
      <c r="N13" s="61"/>
      <c r="O13" s="3"/>
      <c r="P13" s="3"/>
      <c r="Q13" s="3"/>
      <c r="R13" s="3"/>
      <c r="S13" s="2"/>
      <c r="T13" s="2"/>
    </row>
    <row r="14" spans="2:17" ht="12.75">
      <c r="B14" s="77" t="s">
        <v>121</v>
      </c>
      <c r="C14" s="65"/>
      <c r="D14" s="65"/>
      <c r="E14" s="77" t="s">
        <v>172</v>
      </c>
      <c r="F14" s="65"/>
      <c r="G14" s="65"/>
      <c r="L14" s="16"/>
      <c r="M14" s="16"/>
      <c r="N14" s="16"/>
      <c r="Q14" s="16"/>
    </row>
    <row r="15" spans="2:7" ht="12.75">
      <c r="B15" s="77" t="s">
        <v>152</v>
      </c>
      <c r="C15" s="66"/>
      <c r="D15" s="66"/>
      <c r="E15" s="77" t="s">
        <v>173</v>
      </c>
      <c r="F15" s="66"/>
      <c r="G15" s="66"/>
    </row>
    <row r="16" spans="2:9" ht="12.75">
      <c r="B16" s="77" t="s">
        <v>186</v>
      </c>
      <c r="C16" s="65"/>
      <c r="D16" s="65"/>
      <c r="E16" s="77" t="s">
        <v>38</v>
      </c>
      <c r="F16" s="65"/>
      <c r="G16" s="65"/>
      <c r="I16" s="55"/>
    </row>
    <row r="17" spans="3:18" ht="12.75">
      <c r="C17" s="64"/>
      <c r="D17" s="64"/>
      <c r="I17" s="434" t="s">
        <v>64</v>
      </c>
      <c r="J17" s="435"/>
      <c r="K17" s="435" t="s">
        <v>25</v>
      </c>
      <c r="L17" s="435" t="s">
        <v>26</v>
      </c>
      <c r="M17" s="435" t="s">
        <v>27</v>
      </c>
      <c r="N17" s="435" t="s">
        <v>28</v>
      </c>
      <c r="O17" s="435" t="s">
        <v>29</v>
      </c>
      <c r="P17" s="435" t="s">
        <v>30</v>
      </c>
      <c r="Q17" s="403" t="s">
        <v>31</v>
      </c>
      <c r="R17" s="436" t="s">
        <v>52</v>
      </c>
    </row>
    <row r="18" spans="2:18" ht="12.75">
      <c r="B18" s="450" t="s">
        <v>10</v>
      </c>
      <c r="C18" s="451">
        <v>43247</v>
      </c>
      <c r="D18" s="452" t="s">
        <v>1</v>
      </c>
      <c r="E18" s="525" t="s">
        <v>196</v>
      </c>
      <c r="F18" s="526"/>
      <c r="G18" s="453" t="s">
        <v>225</v>
      </c>
      <c r="I18" s="2" t="s">
        <v>12</v>
      </c>
      <c r="J18" s="127" t="s">
        <v>4</v>
      </c>
      <c r="K18" s="127"/>
      <c r="L18" s="127"/>
      <c r="M18" s="127"/>
      <c r="N18" s="127"/>
      <c r="O18" s="127"/>
      <c r="P18" s="127"/>
      <c r="Q18" s="18"/>
      <c r="R18" s="127"/>
    </row>
    <row r="19" spans="3:18" ht="12.75">
      <c r="C19" s="64"/>
      <c r="D19" s="64"/>
      <c r="I19" s="424" t="s">
        <v>170</v>
      </c>
      <c r="J19" s="213">
        <v>3</v>
      </c>
      <c r="K19" s="213">
        <v>1</v>
      </c>
      <c r="L19" s="213">
        <v>1</v>
      </c>
      <c r="M19" s="213"/>
      <c r="N19" s="213"/>
      <c r="O19" s="213">
        <v>26</v>
      </c>
      <c r="P19" s="213">
        <v>10</v>
      </c>
      <c r="Q19" s="213">
        <v>16</v>
      </c>
      <c r="R19" s="213">
        <v>36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121</v>
      </c>
      <c r="J20" s="186">
        <v>3</v>
      </c>
      <c r="K20" s="186">
        <v>1</v>
      </c>
      <c r="L20" s="186">
        <v>1</v>
      </c>
      <c r="M20" s="186"/>
      <c r="N20" s="186"/>
      <c r="O20" s="186">
        <v>22</v>
      </c>
      <c r="P20" s="186">
        <v>14</v>
      </c>
      <c r="Q20" s="186">
        <v>8</v>
      </c>
      <c r="R20" s="186">
        <v>36</v>
      </c>
    </row>
    <row r="21" spans="2:18" ht="12.75">
      <c r="B21" s="77" t="s">
        <v>172</v>
      </c>
      <c r="C21" s="66"/>
      <c r="D21" s="66"/>
      <c r="E21" s="77" t="s">
        <v>170</v>
      </c>
      <c r="F21" s="66"/>
      <c r="G21" s="66"/>
      <c r="H21" s="14"/>
      <c r="I21" s="478" t="s">
        <v>152</v>
      </c>
      <c r="J21" s="45">
        <v>3</v>
      </c>
      <c r="K21" s="45">
        <v>1</v>
      </c>
      <c r="L21" s="45">
        <v>1</v>
      </c>
      <c r="M21" s="45"/>
      <c r="N21" s="45"/>
      <c r="O21" s="45">
        <v>20</v>
      </c>
      <c r="P21" s="45">
        <v>16</v>
      </c>
      <c r="Q21" s="45">
        <v>4</v>
      </c>
      <c r="R21" s="45">
        <v>36</v>
      </c>
    </row>
    <row r="22" spans="2:18" ht="12.75">
      <c r="B22" s="77" t="s">
        <v>171</v>
      </c>
      <c r="C22" s="65"/>
      <c r="D22" s="65"/>
      <c r="E22" s="77" t="s">
        <v>186</v>
      </c>
      <c r="F22" s="65"/>
      <c r="G22" s="65"/>
      <c r="I22" s="126" t="s">
        <v>172</v>
      </c>
      <c r="J22" s="45">
        <v>1</v>
      </c>
      <c r="K22" s="45">
        <v>1</v>
      </c>
      <c r="L22" s="45"/>
      <c r="M22" s="45"/>
      <c r="N22" s="45"/>
      <c r="O22" s="45">
        <v>16</v>
      </c>
      <c r="P22" s="45">
        <v>20</v>
      </c>
      <c r="Q22" s="45">
        <v>-4</v>
      </c>
      <c r="R22" s="45">
        <v>36</v>
      </c>
    </row>
    <row r="23" spans="2:18" ht="12.75">
      <c r="B23" s="77" t="s">
        <v>173</v>
      </c>
      <c r="C23" s="66"/>
      <c r="D23" s="66"/>
      <c r="E23" s="77" t="s">
        <v>121</v>
      </c>
      <c r="F23" s="66"/>
      <c r="G23" s="66"/>
      <c r="I23" s="126" t="s">
        <v>171</v>
      </c>
      <c r="J23" s="45">
        <v>1</v>
      </c>
      <c r="K23" s="45">
        <v>1</v>
      </c>
      <c r="L23" s="45"/>
      <c r="M23" s="45"/>
      <c r="N23" s="45"/>
      <c r="O23" s="45">
        <v>14</v>
      </c>
      <c r="P23" s="45">
        <v>22</v>
      </c>
      <c r="Q23" s="45">
        <v>-8</v>
      </c>
      <c r="R23" s="45">
        <v>36</v>
      </c>
    </row>
    <row r="24" spans="2:18" ht="12.75">
      <c r="B24" s="77" t="s">
        <v>152</v>
      </c>
      <c r="C24" s="65"/>
      <c r="D24" s="65"/>
      <c r="E24" s="77" t="s">
        <v>38</v>
      </c>
      <c r="F24" s="65"/>
      <c r="G24" s="65"/>
      <c r="I24" s="20" t="s">
        <v>186</v>
      </c>
      <c r="J24" s="213">
        <v>1</v>
      </c>
      <c r="K24" s="213">
        <v>1</v>
      </c>
      <c r="L24" s="213"/>
      <c r="M24" s="213"/>
      <c r="N24" s="213"/>
      <c r="O24" s="213">
        <v>10</v>
      </c>
      <c r="P24" s="213">
        <v>26</v>
      </c>
      <c r="Q24" s="213">
        <v>-16</v>
      </c>
      <c r="R24" s="213">
        <v>36</v>
      </c>
    </row>
    <row r="25" spans="3:18" ht="12.75">
      <c r="C25" s="64"/>
      <c r="D25" s="64"/>
      <c r="I25" s="2" t="s">
        <v>173</v>
      </c>
      <c r="J25" s="186">
        <v>0</v>
      </c>
      <c r="K25" s="186"/>
      <c r="L25" s="186"/>
      <c r="M25" s="186"/>
      <c r="N25" s="186"/>
      <c r="O25" s="186">
        <v>0</v>
      </c>
      <c r="P25" s="186">
        <v>0</v>
      </c>
      <c r="Q25" s="186">
        <v>0</v>
      </c>
      <c r="R25" s="186">
        <v>0</v>
      </c>
    </row>
    <row r="26" spans="2:18" ht="12.75">
      <c r="B26" s="450" t="s">
        <v>9</v>
      </c>
      <c r="C26" s="451">
        <v>43261</v>
      </c>
      <c r="D26" s="452" t="s">
        <v>24</v>
      </c>
      <c r="E26" s="525" t="s">
        <v>188</v>
      </c>
      <c r="F26" s="526"/>
      <c r="G26" s="453" t="s">
        <v>220</v>
      </c>
      <c r="I26" s="126" t="s">
        <v>38</v>
      </c>
      <c r="J26" s="45"/>
      <c r="K26" s="45"/>
      <c r="L26" s="45"/>
      <c r="M26" s="45"/>
      <c r="N26" s="45"/>
      <c r="O26" s="45"/>
      <c r="P26" s="45"/>
      <c r="Q26" s="45"/>
      <c r="R26" s="45"/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16" ht="12.75">
      <c r="B29" s="77" t="s">
        <v>170</v>
      </c>
      <c r="C29" s="66"/>
      <c r="D29" s="66"/>
      <c r="E29" s="77" t="s">
        <v>173</v>
      </c>
      <c r="F29" s="66"/>
      <c r="G29" s="66"/>
      <c r="K29" s="13"/>
      <c r="L29" s="13"/>
      <c r="N29" s="13"/>
      <c r="P29" s="13"/>
    </row>
    <row r="30" spans="2:19" ht="12.75">
      <c r="B30" s="77" t="s">
        <v>186</v>
      </c>
      <c r="C30" s="65"/>
      <c r="D30" s="65"/>
      <c r="E30" s="77" t="s">
        <v>172</v>
      </c>
      <c r="F30" s="65"/>
      <c r="G30" s="65"/>
      <c r="I30" s="469" t="s">
        <v>257</v>
      </c>
      <c r="J30" s="401"/>
      <c r="K30" s="403"/>
      <c r="L30" s="401"/>
      <c r="M30" s="401"/>
      <c r="N30" s="402"/>
      <c r="O30" s="401"/>
      <c r="P30" s="402"/>
      <c r="Q30" s="401"/>
      <c r="R30" s="403"/>
      <c r="S30" s="14"/>
    </row>
    <row r="31" spans="2:18" ht="12.75">
      <c r="B31" s="77" t="s">
        <v>121</v>
      </c>
      <c r="C31" s="66"/>
      <c r="D31" s="66"/>
      <c r="E31" s="77" t="s">
        <v>152</v>
      </c>
      <c r="F31" s="66"/>
      <c r="G31" s="66"/>
      <c r="I31" s="16"/>
      <c r="J31" s="16"/>
      <c r="L31" s="16"/>
      <c r="M31" s="16"/>
      <c r="N31" s="16"/>
      <c r="O31" s="16"/>
      <c r="P31" s="16"/>
      <c r="Q31" s="16"/>
      <c r="R31" s="16"/>
    </row>
    <row r="32" spans="2:9" ht="12.75">
      <c r="B32" s="77" t="s">
        <v>171</v>
      </c>
      <c r="C32" s="65"/>
      <c r="D32" s="65"/>
      <c r="E32" s="77" t="s">
        <v>38</v>
      </c>
      <c r="F32" s="65"/>
      <c r="G32" s="65"/>
      <c r="I32" s="32"/>
    </row>
    <row r="33" spans="3:15" ht="12.75">
      <c r="C33" s="64"/>
      <c r="D33" s="64"/>
      <c r="H33" s="19"/>
      <c r="I33" s="15"/>
      <c r="J33" s="18"/>
      <c r="K33" s="32"/>
      <c r="L33" s="32"/>
      <c r="M33" s="32"/>
      <c r="N33" s="32"/>
      <c r="O33" s="32"/>
    </row>
    <row r="34" spans="2:15" ht="12.75">
      <c r="B34" s="450" t="s">
        <v>8</v>
      </c>
      <c r="C34" s="451">
        <v>43261</v>
      </c>
      <c r="D34" s="452" t="s">
        <v>1</v>
      </c>
      <c r="E34" s="525" t="s">
        <v>187</v>
      </c>
      <c r="F34" s="526"/>
      <c r="G34" s="453" t="s">
        <v>220</v>
      </c>
      <c r="H34" s="19"/>
      <c r="I34" s="44" t="s">
        <v>258</v>
      </c>
      <c r="J34" s="45"/>
      <c r="K34" s="32"/>
      <c r="L34" s="32"/>
      <c r="M34" s="32"/>
      <c r="N34" s="32"/>
      <c r="O34" s="32"/>
    </row>
    <row r="35" spans="3:15" ht="12.75">
      <c r="C35" s="64"/>
      <c r="D35" s="64"/>
      <c r="H35" s="19"/>
      <c r="I35" s="21"/>
      <c r="J35" s="127"/>
      <c r="K35" s="32"/>
      <c r="L35" s="32"/>
      <c r="M35" s="32"/>
      <c r="N35" s="32"/>
      <c r="O35" s="32"/>
    </row>
    <row r="36" spans="2:9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32"/>
    </row>
    <row r="37" spans="2:7" ht="12.75">
      <c r="B37" s="77" t="s">
        <v>152</v>
      </c>
      <c r="C37" s="66"/>
      <c r="D37" s="66"/>
      <c r="E37" s="77" t="s">
        <v>170</v>
      </c>
      <c r="F37" s="66"/>
      <c r="G37" s="66"/>
    </row>
    <row r="38" spans="2:7" ht="12.75">
      <c r="B38" s="77" t="s">
        <v>173</v>
      </c>
      <c r="C38" s="65"/>
      <c r="D38" s="65"/>
      <c r="E38" s="77" t="s">
        <v>186</v>
      </c>
      <c r="F38" s="65"/>
      <c r="G38" s="65"/>
    </row>
    <row r="39" spans="2:7" ht="12.75">
      <c r="B39" s="77" t="s">
        <v>172</v>
      </c>
      <c r="C39" s="66"/>
      <c r="D39" s="66"/>
      <c r="E39" s="77" t="s">
        <v>171</v>
      </c>
      <c r="F39" s="66"/>
      <c r="G39" s="66"/>
    </row>
    <row r="40" spans="2:7" ht="12.75">
      <c r="B40" s="77" t="s">
        <v>121</v>
      </c>
      <c r="C40" s="65"/>
      <c r="D40" s="65"/>
      <c r="E40" s="77" t="s">
        <v>38</v>
      </c>
      <c r="F40" s="65"/>
      <c r="G40" s="65"/>
    </row>
    <row r="41" spans="3:4" ht="12.75">
      <c r="C41" s="64"/>
      <c r="D41" s="64"/>
    </row>
    <row r="42" spans="2:7" ht="12.75">
      <c r="B42" s="450" t="s">
        <v>7</v>
      </c>
      <c r="C42" s="451">
        <v>43359</v>
      </c>
      <c r="D42" s="452" t="s">
        <v>24</v>
      </c>
      <c r="E42" s="525" t="s">
        <v>200</v>
      </c>
      <c r="F42" s="526"/>
      <c r="G42" s="453" t="s">
        <v>220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77" t="s">
        <v>170</v>
      </c>
      <c r="C45" s="66"/>
      <c r="D45" s="66"/>
      <c r="E45" s="77" t="s">
        <v>121</v>
      </c>
      <c r="F45" s="66"/>
      <c r="G45" s="66"/>
    </row>
    <row r="46" spans="2:7" ht="12.75">
      <c r="B46" s="77" t="s">
        <v>186</v>
      </c>
      <c r="C46" s="65"/>
      <c r="D46" s="65"/>
      <c r="E46" s="77" t="s">
        <v>152</v>
      </c>
      <c r="F46" s="65"/>
      <c r="G46" s="65"/>
    </row>
    <row r="47" spans="2:7" ht="12.75">
      <c r="B47" s="77" t="s">
        <v>171</v>
      </c>
      <c r="C47" s="66"/>
      <c r="D47" s="66"/>
      <c r="E47" s="77" t="s">
        <v>173</v>
      </c>
      <c r="F47" s="66"/>
      <c r="G47" s="66"/>
    </row>
    <row r="48" spans="2:7" ht="12.75">
      <c r="B48" s="77" t="s">
        <v>172</v>
      </c>
      <c r="C48" s="65"/>
      <c r="D48" s="65"/>
      <c r="E48" s="77" t="s">
        <v>38</v>
      </c>
      <c r="F48" s="65"/>
      <c r="G48" s="65"/>
    </row>
    <row r="49" spans="3:4" ht="12.75">
      <c r="C49" s="64"/>
      <c r="D49" s="64"/>
    </row>
    <row r="50" spans="2:7" ht="12.75">
      <c r="B50" s="450" t="s">
        <v>6</v>
      </c>
      <c r="C50" s="451">
        <v>43359</v>
      </c>
      <c r="D50" s="452" t="s">
        <v>1</v>
      </c>
      <c r="E50" s="525" t="s">
        <v>199</v>
      </c>
      <c r="F50" s="526"/>
      <c r="G50" s="453" t="s">
        <v>220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77" t="s">
        <v>121</v>
      </c>
      <c r="C53" s="66"/>
      <c r="D53" s="66"/>
      <c r="E53" s="77" t="s">
        <v>186</v>
      </c>
      <c r="F53" s="66"/>
      <c r="G53" s="66"/>
    </row>
    <row r="54" spans="2:7" ht="12.75">
      <c r="B54" s="77" t="s">
        <v>152</v>
      </c>
      <c r="C54" s="65"/>
      <c r="D54" s="65"/>
      <c r="E54" s="77" t="s">
        <v>171</v>
      </c>
      <c r="F54" s="65"/>
      <c r="G54" s="65"/>
    </row>
    <row r="55" spans="2:7" ht="12.75">
      <c r="B55" s="77" t="s">
        <v>173</v>
      </c>
      <c r="C55" s="66"/>
      <c r="D55" s="66"/>
      <c r="E55" s="77" t="s">
        <v>172</v>
      </c>
      <c r="F55" s="66"/>
      <c r="G55" s="66"/>
    </row>
    <row r="56" spans="2:7" ht="12.75">
      <c r="B56" s="77" t="s">
        <v>170</v>
      </c>
      <c r="C56" s="65"/>
      <c r="D56" s="65"/>
      <c r="E56" s="77" t="s">
        <v>38</v>
      </c>
      <c r="F56" s="65"/>
      <c r="G56" s="65"/>
    </row>
    <row r="70" ht="12.75">
      <c r="L70" s="77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zoomScale="110" zoomScaleNormal="110" zoomScalePageLayoutView="0" workbookViewId="0" topLeftCell="A1">
      <selection activeCell="U23" sqref="U23"/>
    </sheetView>
  </sheetViews>
  <sheetFormatPr defaultColWidth="11.421875" defaultRowHeight="12.75"/>
  <cols>
    <col min="1" max="1" width="2.8515625" style="0" customWidth="1"/>
    <col min="2" max="2" width="20.281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96" t="s">
        <v>151</v>
      </c>
      <c r="C1" s="497"/>
      <c r="D1" s="497"/>
      <c r="E1" s="497"/>
      <c r="F1" s="497"/>
      <c r="G1" s="498"/>
    </row>
    <row r="2" spans="2:7" ht="12.75">
      <c r="B2" s="454" t="s">
        <v>0</v>
      </c>
      <c r="C2" s="455">
        <v>43219</v>
      </c>
      <c r="D2" s="456" t="s">
        <v>1</v>
      </c>
      <c r="E2" s="483" t="s">
        <v>194</v>
      </c>
      <c r="F2" s="484"/>
      <c r="G2" s="457" t="s">
        <v>228</v>
      </c>
    </row>
    <row r="3" spans="2:20" ht="12.75">
      <c r="B3" s="187"/>
      <c r="C3" s="188"/>
      <c r="D3" s="189"/>
      <c r="E3" s="187"/>
      <c r="F3" s="187"/>
      <c r="G3" s="187"/>
      <c r="O3" s="13"/>
      <c r="Q3" s="13"/>
      <c r="S3" s="13"/>
      <c r="T3" s="13"/>
    </row>
    <row r="4" spans="2:21" ht="12.75">
      <c r="B4" s="143" t="s">
        <v>2</v>
      </c>
      <c r="C4" s="144" t="s">
        <v>3</v>
      </c>
      <c r="D4" s="144" t="s">
        <v>4</v>
      </c>
      <c r="E4" s="143" t="s">
        <v>2</v>
      </c>
      <c r="F4" s="143" t="s">
        <v>3</v>
      </c>
      <c r="G4" s="143" t="s">
        <v>4</v>
      </c>
      <c r="H4" s="9"/>
      <c r="I4" s="485" t="s">
        <v>175</v>
      </c>
      <c r="J4" s="485"/>
      <c r="K4" s="437" t="s">
        <v>25</v>
      </c>
      <c r="L4" s="438" t="s">
        <v>26</v>
      </c>
      <c r="M4" s="439" t="s">
        <v>27</v>
      </c>
      <c r="N4" s="438" t="s">
        <v>28</v>
      </c>
      <c r="O4" s="438" t="s">
        <v>29</v>
      </c>
      <c r="P4" s="439" t="s">
        <v>30</v>
      </c>
      <c r="Q4" s="440" t="s">
        <v>31</v>
      </c>
      <c r="R4" s="441" t="s">
        <v>52</v>
      </c>
      <c r="S4" s="439" t="s">
        <v>51</v>
      </c>
      <c r="T4" s="442" t="s">
        <v>28</v>
      </c>
      <c r="U4" s="14"/>
    </row>
    <row r="5" spans="2:20" ht="12.75">
      <c r="B5" s="150" t="s">
        <v>153</v>
      </c>
      <c r="C5" s="142">
        <v>4</v>
      </c>
      <c r="D5" s="142">
        <v>1</v>
      </c>
      <c r="E5" s="150" t="s">
        <v>105</v>
      </c>
      <c r="F5" s="142">
        <v>32</v>
      </c>
      <c r="G5" s="142">
        <v>3</v>
      </c>
      <c r="I5" s="145" t="s">
        <v>12</v>
      </c>
      <c r="J5" s="146" t="s">
        <v>4</v>
      </c>
      <c r="K5" s="147"/>
      <c r="L5" s="148"/>
      <c r="M5" s="148"/>
      <c r="N5" s="148"/>
      <c r="O5" s="148"/>
      <c r="P5" s="148"/>
      <c r="Q5" s="149"/>
      <c r="R5" s="146"/>
      <c r="S5" s="146"/>
      <c r="T5" s="146"/>
    </row>
    <row r="6" spans="2:20" ht="12.75">
      <c r="B6" s="150" t="s">
        <v>106</v>
      </c>
      <c r="C6" s="144">
        <v>22</v>
      </c>
      <c r="D6" s="144">
        <v>3</v>
      </c>
      <c r="E6" s="150" t="s">
        <v>204</v>
      </c>
      <c r="F6" s="144">
        <v>14</v>
      </c>
      <c r="G6" s="144">
        <v>1</v>
      </c>
      <c r="I6" s="150" t="s">
        <v>105</v>
      </c>
      <c r="J6" s="145">
        <f>G5+D13+G21+D29+G37+D45+D56</f>
        <v>3</v>
      </c>
      <c r="K6" s="151">
        <v>1</v>
      </c>
      <c r="L6" s="151">
        <v>1</v>
      </c>
      <c r="M6" s="151"/>
      <c r="N6" s="151"/>
      <c r="O6" s="145">
        <f>F5+C13+F21+C29+F37+C45+C56</f>
        <v>32</v>
      </c>
      <c r="P6" s="145">
        <f>C5+F13+C21+F29+C37+F45+F56</f>
        <v>4</v>
      </c>
      <c r="Q6" s="152">
        <f>O6-P6</f>
        <v>28</v>
      </c>
      <c r="R6" s="145">
        <f aca="true" t="shared" si="0" ref="R6:R12">O6+P6</f>
        <v>36</v>
      </c>
      <c r="S6" s="146"/>
      <c r="T6" s="146"/>
    </row>
    <row r="7" spans="2:20" ht="12.75">
      <c r="B7" s="150" t="s">
        <v>117</v>
      </c>
      <c r="C7" s="142">
        <v>6</v>
      </c>
      <c r="D7" s="142">
        <v>1</v>
      </c>
      <c r="E7" s="150" t="s">
        <v>174</v>
      </c>
      <c r="F7" s="142">
        <v>30</v>
      </c>
      <c r="G7" s="142">
        <v>3</v>
      </c>
      <c r="I7" s="150" t="s">
        <v>153</v>
      </c>
      <c r="J7" s="145">
        <f>D5+D16+G22+D30+G38+D46+G53</f>
        <v>1</v>
      </c>
      <c r="K7" s="153">
        <v>1</v>
      </c>
      <c r="L7" s="153"/>
      <c r="M7" s="154"/>
      <c r="N7" s="153">
        <v>1</v>
      </c>
      <c r="O7" s="145">
        <f>C5+C16+F22+C30+F38+C46+F53</f>
        <v>4</v>
      </c>
      <c r="P7" s="145">
        <f>F5+F16+C22+F30+C38+C46+C53</f>
        <v>32</v>
      </c>
      <c r="Q7" s="152">
        <f>O7-P7</f>
        <v>-28</v>
      </c>
      <c r="R7" s="145">
        <f t="shared" si="0"/>
        <v>36</v>
      </c>
      <c r="S7" s="146"/>
      <c r="T7" s="146"/>
    </row>
    <row r="8" spans="2:20" ht="12.75">
      <c r="B8" s="150" t="s">
        <v>107</v>
      </c>
      <c r="C8" s="144"/>
      <c r="D8" s="144"/>
      <c r="E8" s="150" t="s">
        <v>38</v>
      </c>
      <c r="F8" s="144"/>
      <c r="G8" s="144"/>
      <c r="I8" s="150" t="s">
        <v>106</v>
      </c>
      <c r="J8" s="145">
        <f>D6+G13+D22+D32+G39+D47+G54</f>
        <v>3</v>
      </c>
      <c r="K8" s="154">
        <v>1</v>
      </c>
      <c r="L8" s="154">
        <v>1</v>
      </c>
      <c r="M8" s="155"/>
      <c r="N8" s="154" t="s">
        <v>185</v>
      </c>
      <c r="O8" s="145">
        <f>C6+F13+C22+C32+F39+C47+F54</f>
        <v>22</v>
      </c>
      <c r="P8" s="145">
        <f>F6+C13+F22+F32+C39+F47+C54</f>
        <v>14</v>
      </c>
      <c r="Q8" s="152">
        <f>O8-P8</f>
        <v>8</v>
      </c>
      <c r="R8" s="145">
        <f t="shared" si="0"/>
        <v>36</v>
      </c>
      <c r="S8" s="146"/>
      <c r="T8" s="146"/>
    </row>
    <row r="9" spans="2:20" ht="12.75">
      <c r="B9" s="167"/>
      <c r="C9" s="168"/>
      <c r="D9" s="168"/>
      <c r="E9" s="167"/>
      <c r="F9" s="167"/>
      <c r="G9" s="167"/>
      <c r="I9" s="150" t="s">
        <v>117</v>
      </c>
      <c r="J9" s="145">
        <f>D7+G14+D21+G30+D39+D48+G55</f>
        <v>1</v>
      </c>
      <c r="K9" s="151">
        <v>1</v>
      </c>
      <c r="L9" s="156"/>
      <c r="M9" s="153"/>
      <c r="N9" s="153">
        <v>1</v>
      </c>
      <c r="O9" s="145">
        <f>C7+F14+C21+F30+C39+C48+F55</f>
        <v>6</v>
      </c>
      <c r="P9" s="145">
        <f>F7+C14+F21+C30+F39+F48+C55</f>
        <v>30</v>
      </c>
      <c r="Q9" s="152">
        <f>O9-P9</f>
        <v>-24</v>
      </c>
      <c r="R9" s="145">
        <f t="shared" si="0"/>
        <v>36</v>
      </c>
      <c r="S9" s="146"/>
      <c r="T9" s="146"/>
    </row>
    <row r="10" spans="2:20" ht="12.75">
      <c r="B10" s="454" t="s">
        <v>5</v>
      </c>
      <c r="C10" s="455">
        <v>43247</v>
      </c>
      <c r="D10" s="456" t="s">
        <v>24</v>
      </c>
      <c r="E10" s="494" t="s">
        <v>208</v>
      </c>
      <c r="F10" s="495"/>
      <c r="G10" s="458" t="s">
        <v>222</v>
      </c>
      <c r="I10" s="150" t="s">
        <v>107</v>
      </c>
      <c r="J10" s="145">
        <f>D8+G15+D23+G29+D38+G47+D55</f>
        <v>0</v>
      </c>
      <c r="K10" s="157"/>
      <c r="L10" s="154"/>
      <c r="M10" s="154"/>
      <c r="N10" s="153"/>
      <c r="O10" s="145">
        <f>C8+F15+C23+F29+C38+F47+C55</f>
        <v>0</v>
      </c>
      <c r="P10" s="145">
        <f>F8+C15+F23+C29+F38+C47+F55</f>
        <v>0</v>
      </c>
      <c r="Q10" s="152">
        <f>O10-P10</f>
        <v>0</v>
      </c>
      <c r="R10" s="145">
        <f t="shared" si="0"/>
        <v>0</v>
      </c>
      <c r="S10" s="146"/>
      <c r="T10" s="146"/>
    </row>
    <row r="11" spans="2:20" ht="12.75">
      <c r="B11" s="167"/>
      <c r="C11" s="168"/>
      <c r="D11" s="168"/>
      <c r="E11" s="167"/>
      <c r="F11" s="167"/>
      <c r="G11" s="167"/>
      <c r="I11" s="150" t="s">
        <v>174</v>
      </c>
      <c r="J11" s="145">
        <f>G7+D15+D24+G31+D37+G46+D54</f>
        <v>3</v>
      </c>
      <c r="K11" s="158">
        <v>1</v>
      </c>
      <c r="L11" s="155">
        <v>1</v>
      </c>
      <c r="M11" s="154"/>
      <c r="N11" s="153"/>
      <c r="O11" s="145">
        <f>F7+C15+C24+F31+C37+F46+C54</f>
        <v>30</v>
      </c>
      <c r="P11" s="145">
        <f>C7+F15+F24+C31+F37+C46+F54</f>
        <v>6</v>
      </c>
      <c r="Q11" s="145">
        <f>O12-P12</f>
        <v>-8</v>
      </c>
      <c r="R11" s="145">
        <f t="shared" si="0"/>
        <v>36</v>
      </c>
      <c r="S11" s="146"/>
      <c r="T11" s="146"/>
    </row>
    <row r="12" spans="2:20" ht="12.75">
      <c r="B12" s="143" t="s">
        <v>2</v>
      </c>
      <c r="C12" s="144" t="s">
        <v>3</v>
      </c>
      <c r="D12" s="144" t="s">
        <v>4</v>
      </c>
      <c r="E12" s="143" t="s">
        <v>2</v>
      </c>
      <c r="F12" s="143" t="s">
        <v>3</v>
      </c>
      <c r="G12" s="143" t="s">
        <v>4</v>
      </c>
      <c r="I12" s="150" t="s">
        <v>203</v>
      </c>
      <c r="J12" s="145">
        <f>G6+D14+G23+D31+D40+G45+D53</f>
        <v>1</v>
      </c>
      <c r="K12" s="151">
        <v>1</v>
      </c>
      <c r="L12" s="153"/>
      <c r="M12" s="154"/>
      <c r="N12" s="153">
        <v>1</v>
      </c>
      <c r="O12" s="145">
        <f>F6+C14+F23+C31+C40+F45+C53</f>
        <v>14</v>
      </c>
      <c r="P12" s="145">
        <f>C6+F14+C23+F31+F40+C45+F53</f>
        <v>22</v>
      </c>
      <c r="Q12" s="145">
        <f>O12-P12</f>
        <v>-8</v>
      </c>
      <c r="R12" s="145">
        <f t="shared" si="0"/>
        <v>36</v>
      </c>
      <c r="S12" s="146"/>
      <c r="T12" s="146"/>
    </row>
    <row r="13" spans="2:20" ht="12.75">
      <c r="B13" s="150" t="s">
        <v>105</v>
      </c>
      <c r="C13" s="142"/>
      <c r="D13" s="142"/>
      <c r="E13" s="150" t="s">
        <v>106</v>
      </c>
      <c r="F13" s="142"/>
      <c r="G13" s="142"/>
      <c r="I13" s="150" t="s">
        <v>38</v>
      </c>
      <c r="J13" s="145"/>
      <c r="K13" s="154"/>
      <c r="L13" s="154"/>
      <c r="M13" s="159"/>
      <c r="N13" s="154"/>
      <c r="O13" s="145"/>
      <c r="P13" s="145"/>
      <c r="Q13" s="145"/>
      <c r="R13" s="146"/>
      <c r="S13" s="146"/>
      <c r="T13" s="146"/>
    </row>
    <row r="14" spans="2:17" ht="12.75">
      <c r="B14" s="150" t="s">
        <v>203</v>
      </c>
      <c r="C14" s="144"/>
      <c r="D14" s="144"/>
      <c r="E14" s="150" t="s">
        <v>117</v>
      </c>
      <c r="F14" s="144"/>
      <c r="G14" s="144"/>
      <c r="L14" s="16"/>
      <c r="M14" s="16"/>
      <c r="N14" s="16"/>
      <c r="Q14" s="16"/>
    </row>
    <row r="15" spans="2:7" ht="12.75">
      <c r="B15" s="150" t="s">
        <v>174</v>
      </c>
      <c r="C15" s="142"/>
      <c r="D15" s="142"/>
      <c r="E15" s="150" t="s">
        <v>107</v>
      </c>
      <c r="F15" s="142"/>
      <c r="G15" s="142"/>
    </row>
    <row r="16" spans="2:9" ht="12.75">
      <c r="B16" s="150" t="s">
        <v>153</v>
      </c>
      <c r="C16" s="144"/>
      <c r="D16" s="144"/>
      <c r="E16" s="150" t="s">
        <v>38</v>
      </c>
      <c r="F16" s="144"/>
      <c r="G16" s="144"/>
      <c r="I16" s="55"/>
    </row>
    <row r="17" spans="2:9" ht="12.75">
      <c r="B17" s="167"/>
      <c r="C17" s="168"/>
      <c r="D17" s="168"/>
      <c r="E17" s="167"/>
      <c r="F17" s="167"/>
      <c r="G17" s="167"/>
      <c r="I17" s="141"/>
    </row>
    <row r="18" spans="2:19" ht="12.75">
      <c r="B18" s="454" t="s">
        <v>10</v>
      </c>
      <c r="C18" s="455">
        <v>43247</v>
      </c>
      <c r="D18" s="456" t="s">
        <v>1</v>
      </c>
      <c r="E18" s="494" t="s">
        <v>207</v>
      </c>
      <c r="F18" s="495"/>
      <c r="G18" s="458" t="s">
        <v>222</v>
      </c>
      <c r="I18" s="443" t="s">
        <v>176</v>
      </c>
      <c r="J18" s="444"/>
      <c r="K18" s="445" t="s">
        <v>25</v>
      </c>
      <c r="L18" s="445" t="s">
        <v>26</v>
      </c>
      <c r="M18" s="445" t="s">
        <v>27</v>
      </c>
      <c r="N18" s="445" t="s">
        <v>28</v>
      </c>
      <c r="O18" s="445" t="s">
        <v>29</v>
      </c>
      <c r="P18" s="445" t="s">
        <v>57</v>
      </c>
      <c r="Q18" s="445" t="s">
        <v>31</v>
      </c>
      <c r="R18" s="446" t="s">
        <v>52</v>
      </c>
      <c r="S18" s="14"/>
    </row>
    <row r="19" spans="2:18" ht="12.75">
      <c r="B19" s="167"/>
      <c r="C19" s="168"/>
      <c r="D19" s="168"/>
      <c r="E19" s="167"/>
      <c r="F19" s="167"/>
      <c r="G19" s="167"/>
      <c r="I19" s="146" t="s">
        <v>12</v>
      </c>
      <c r="J19" s="146" t="s">
        <v>4</v>
      </c>
      <c r="K19" s="146"/>
      <c r="L19" s="221"/>
      <c r="M19" s="146"/>
      <c r="N19" s="146"/>
      <c r="O19" s="146"/>
      <c r="P19" s="222"/>
      <c r="Q19" s="223"/>
      <c r="R19" s="222"/>
    </row>
    <row r="20" spans="2:18" ht="12.75">
      <c r="B20" s="143" t="s">
        <v>2</v>
      </c>
      <c r="C20" s="144" t="s">
        <v>3</v>
      </c>
      <c r="D20" s="144" t="s">
        <v>4</v>
      </c>
      <c r="E20" s="143" t="s">
        <v>2</v>
      </c>
      <c r="F20" s="143" t="s">
        <v>3</v>
      </c>
      <c r="G20" s="143" t="s">
        <v>4</v>
      </c>
      <c r="I20" s="223" t="s">
        <v>105</v>
      </c>
      <c r="J20" s="163">
        <v>3</v>
      </c>
      <c r="K20" s="163">
        <v>1</v>
      </c>
      <c r="L20" s="145">
        <v>1</v>
      </c>
      <c r="M20" s="163"/>
      <c r="N20" s="163"/>
      <c r="O20" s="163">
        <v>32</v>
      </c>
      <c r="P20" s="225">
        <v>4</v>
      </c>
      <c r="Q20" s="163">
        <v>28</v>
      </c>
      <c r="R20" s="225">
        <v>36</v>
      </c>
    </row>
    <row r="21" spans="2:18" ht="12.75">
      <c r="B21" s="150" t="s">
        <v>117</v>
      </c>
      <c r="C21" s="142"/>
      <c r="D21" s="142"/>
      <c r="E21" s="150" t="s">
        <v>105</v>
      </c>
      <c r="F21" s="142"/>
      <c r="G21" s="142"/>
      <c r="H21" s="14"/>
      <c r="I21" s="223" t="s">
        <v>106</v>
      </c>
      <c r="J21" s="163">
        <v>3</v>
      </c>
      <c r="K21" s="163">
        <v>1</v>
      </c>
      <c r="L21" s="163">
        <v>1</v>
      </c>
      <c r="M21" s="163"/>
      <c r="N21" s="163" t="s">
        <v>185</v>
      </c>
      <c r="O21" s="163">
        <v>22</v>
      </c>
      <c r="P21" s="225">
        <v>14</v>
      </c>
      <c r="Q21" s="163">
        <v>8</v>
      </c>
      <c r="R21" s="225">
        <v>36</v>
      </c>
    </row>
    <row r="22" spans="2:18" ht="12.75">
      <c r="B22" s="150" t="s">
        <v>106</v>
      </c>
      <c r="C22" s="144"/>
      <c r="D22" s="144"/>
      <c r="E22" s="150" t="s">
        <v>153</v>
      </c>
      <c r="F22" s="144"/>
      <c r="G22" s="144"/>
      <c r="I22" s="223" t="s">
        <v>174</v>
      </c>
      <c r="J22" s="163">
        <v>3</v>
      </c>
      <c r="K22" s="163">
        <v>1</v>
      </c>
      <c r="L22" s="163">
        <v>1</v>
      </c>
      <c r="M22" s="163"/>
      <c r="N22" s="163"/>
      <c r="O22" s="163">
        <v>30</v>
      </c>
      <c r="P22" s="225">
        <v>6</v>
      </c>
      <c r="Q22" s="163">
        <v>-8</v>
      </c>
      <c r="R22" s="225">
        <v>36</v>
      </c>
    </row>
    <row r="23" spans="2:18" ht="12.75">
      <c r="B23" s="150" t="s">
        <v>107</v>
      </c>
      <c r="C23" s="142"/>
      <c r="D23" s="142"/>
      <c r="E23" s="150" t="s">
        <v>203</v>
      </c>
      <c r="F23" s="142"/>
      <c r="G23" s="142"/>
      <c r="I23" s="226" t="s">
        <v>203</v>
      </c>
      <c r="J23" s="163">
        <v>1</v>
      </c>
      <c r="K23" s="163">
        <v>1</v>
      </c>
      <c r="L23" s="163"/>
      <c r="M23" s="163"/>
      <c r="N23" s="163">
        <v>1</v>
      </c>
      <c r="O23" s="163">
        <v>14</v>
      </c>
      <c r="P23" s="225">
        <v>22</v>
      </c>
      <c r="Q23" s="163">
        <v>-8</v>
      </c>
      <c r="R23" s="225">
        <v>36</v>
      </c>
    </row>
    <row r="24" spans="2:18" ht="12.75">
      <c r="B24" s="150" t="s">
        <v>174</v>
      </c>
      <c r="C24" s="144"/>
      <c r="D24" s="144"/>
      <c r="E24" s="150" t="s">
        <v>38</v>
      </c>
      <c r="F24" s="144"/>
      <c r="G24" s="144"/>
      <c r="I24" s="224" t="s">
        <v>117</v>
      </c>
      <c r="J24" s="163">
        <v>1</v>
      </c>
      <c r="K24" s="163">
        <v>1</v>
      </c>
      <c r="L24" s="163"/>
      <c r="M24" s="163"/>
      <c r="N24" s="163">
        <v>1</v>
      </c>
      <c r="O24" s="163">
        <v>6</v>
      </c>
      <c r="P24" s="225">
        <v>30</v>
      </c>
      <c r="Q24" s="163">
        <v>-24</v>
      </c>
      <c r="R24" s="225">
        <v>36</v>
      </c>
    </row>
    <row r="25" spans="2:18" ht="12.75">
      <c r="B25" s="167"/>
      <c r="C25" s="168"/>
      <c r="D25" s="168"/>
      <c r="E25" s="167"/>
      <c r="F25" s="167"/>
      <c r="G25" s="167"/>
      <c r="I25" s="223" t="s">
        <v>153</v>
      </c>
      <c r="J25" s="163">
        <v>1</v>
      </c>
      <c r="K25" s="163">
        <v>1</v>
      </c>
      <c r="L25" s="163"/>
      <c r="M25" s="163"/>
      <c r="N25" s="163">
        <v>1</v>
      </c>
      <c r="O25" s="163">
        <v>4</v>
      </c>
      <c r="P25" s="225">
        <v>32</v>
      </c>
      <c r="Q25" s="163">
        <v>-28</v>
      </c>
      <c r="R25" s="225">
        <v>36</v>
      </c>
    </row>
    <row r="26" spans="2:18" ht="12.75">
      <c r="B26" s="454" t="s">
        <v>9</v>
      </c>
      <c r="C26" s="455">
        <v>43261</v>
      </c>
      <c r="D26" s="456" t="s">
        <v>24</v>
      </c>
      <c r="E26" s="494" t="s">
        <v>196</v>
      </c>
      <c r="F26" s="495"/>
      <c r="G26" s="458" t="s">
        <v>222</v>
      </c>
      <c r="I26" s="223" t="s">
        <v>107</v>
      </c>
      <c r="J26" s="163">
        <v>0</v>
      </c>
      <c r="K26" s="163"/>
      <c r="L26" s="163"/>
      <c r="M26" s="163"/>
      <c r="N26" s="163"/>
      <c r="O26" s="163">
        <v>0</v>
      </c>
      <c r="P26" s="225">
        <v>0</v>
      </c>
      <c r="Q26" s="163">
        <v>0</v>
      </c>
      <c r="R26" s="225">
        <v>0</v>
      </c>
    </row>
    <row r="27" spans="2:21" ht="12.75">
      <c r="B27" s="167"/>
      <c r="C27" s="168"/>
      <c r="D27" s="168"/>
      <c r="E27" s="167"/>
      <c r="F27" s="167"/>
      <c r="G27" s="167"/>
      <c r="I27" s="223" t="s">
        <v>38</v>
      </c>
      <c r="J27" s="163"/>
      <c r="K27" s="163"/>
      <c r="L27" s="163"/>
      <c r="M27" s="163"/>
      <c r="N27" s="163"/>
      <c r="O27" s="163"/>
      <c r="P27" s="225"/>
      <c r="Q27" s="163"/>
      <c r="R27" s="225"/>
      <c r="U27" t="s">
        <v>145</v>
      </c>
    </row>
    <row r="28" spans="2:7" ht="12.75">
      <c r="B28" s="143" t="s">
        <v>2</v>
      </c>
      <c r="C28" s="144" t="s">
        <v>3</v>
      </c>
      <c r="D28" s="144" t="s">
        <v>4</v>
      </c>
      <c r="E28" s="143" t="s">
        <v>2</v>
      </c>
      <c r="F28" s="143" t="s">
        <v>3</v>
      </c>
      <c r="G28" s="143" t="s">
        <v>4</v>
      </c>
    </row>
    <row r="29" spans="2:7" ht="12.75">
      <c r="B29" s="150" t="s">
        <v>105</v>
      </c>
      <c r="C29" s="142"/>
      <c r="D29" s="142"/>
      <c r="E29" s="150" t="s">
        <v>107</v>
      </c>
      <c r="F29" s="142"/>
      <c r="G29" s="142"/>
    </row>
    <row r="30" spans="2:13" ht="12.75">
      <c r="B30" s="150" t="s">
        <v>153</v>
      </c>
      <c r="C30" s="144"/>
      <c r="D30" s="144"/>
      <c r="E30" s="150" t="s">
        <v>117</v>
      </c>
      <c r="F30" s="144"/>
      <c r="G30" s="144"/>
      <c r="M30" s="13"/>
    </row>
    <row r="31" spans="2:18" ht="12.75">
      <c r="B31" s="150" t="s">
        <v>203</v>
      </c>
      <c r="C31" s="142"/>
      <c r="D31" s="142"/>
      <c r="E31" s="150" t="s">
        <v>174</v>
      </c>
      <c r="F31" s="142"/>
      <c r="G31" s="142"/>
      <c r="H31" s="20"/>
      <c r="I31" s="403" t="s">
        <v>260</v>
      </c>
      <c r="J31" s="403"/>
      <c r="K31" s="403"/>
      <c r="L31" s="403"/>
      <c r="M31" s="402"/>
      <c r="N31" s="401"/>
      <c r="O31" s="401"/>
      <c r="P31" s="401"/>
      <c r="Q31" s="401"/>
      <c r="R31" s="477"/>
    </row>
    <row r="32" spans="2:18" ht="12.75">
      <c r="B32" s="150" t="s">
        <v>106</v>
      </c>
      <c r="C32" s="144"/>
      <c r="D32" s="144"/>
      <c r="E32" s="150" t="s">
        <v>38</v>
      </c>
      <c r="F32" s="144"/>
      <c r="G32" s="144"/>
      <c r="M32" s="16"/>
      <c r="N32" s="16"/>
      <c r="O32" s="16"/>
      <c r="P32" s="16"/>
      <c r="Q32" s="16"/>
      <c r="R32" s="16"/>
    </row>
    <row r="33" spans="2:11" ht="12.75">
      <c r="B33" s="167"/>
      <c r="C33" s="168"/>
      <c r="D33" s="168"/>
      <c r="E33" s="167"/>
      <c r="F33" s="167"/>
      <c r="G33" s="167"/>
      <c r="I33" s="21"/>
      <c r="J33" s="17"/>
      <c r="K33" s="14"/>
    </row>
    <row r="34" spans="2:11" ht="12.75">
      <c r="B34" s="454" t="s">
        <v>8</v>
      </c>
      <c r="C34" s="455">
        <v>43261</v>
      </c>
      <c r="D34" s="456" t="s">
        <v>1</v>
      </c>
      <c r="E34" s="494" t="s">
        <v>196</v>
      </c>
      <c r="F34" s="495"/>
      <c r="G34" s="458" t="s">
        <v>222</v>
      </c>
      <c r="I34" s="40" t="s">
        <v>258</v>
      </c>
      <c r="J34" s="17"/>
      <c r="K34" s="14"/>
    </row>
    <row r="35" spans="2:11" ht="12.75">
      <c r="B35" s="167"/>
      <c r="C35" s="168"/>
      <c r="D35" s="168"/>
      <c r="E35" s="167"/>
      <c r="F35" s="167"/>
      <c r="G35" s="167"/>
      <c r="I35" s="21"/>
      <c r="K35" s="14"/>
    </row>
    <row r="36" spans="2:10" ht="12.75">
      <c r="B36" s="143" t="s">
        <v>2</v>
      </c>
      <c r="C36" s="144" t="s">
        <v>3</v>
      </c>
      <c r="D36" s="144" t="s">
        <v>4</v>
      </c>
      <c r="E36" s="143" t="s">
        <v>2</v>
      </c>
      <c r="F36" s="143" t="s">
        <v>3</v>
      </c>
      <c r="G36" s="143" t="s">
        <v>4</v>
      </c>
      <c r="I36" s="16"/>
      <c r="J36" s="16"/>
    </row>
    <row r="37" spans="2:7" ht="12.75">
      <c r="B37" s="150" t="s">
        <v>174</v>
      </c>
      <c r="C37" s="142"/>
      <c r="D37" s="142"/>
      <c r="E37" s="150" t="s">
        <v>105</v>
      </c>
      <c r="F37" s="142"/>
      <c r="G37" s="142"/>
    </row>
    <row r="38" spans="2:7" ht="12.75">
      <c r="B38" s="150" t="s">
        <v>107</v>
      </c>
      <c r="C38" s="144"/>
      <c r="D38" s="144"/>
      <c r="E38" s="150" t="s">
        <v>153</v>
      </c>
      <c r="F38" s="144"/>
      <c r="G38" s="144"/>
    </row>
    <row r="39" spans="2:7" ht="12.75">
      <c r="B39" s="150" t="s">
        <v>117</v>
      </c>
      <c r="C39" s="142"/>
      <c r="D39" s="142"/>
      <c r="E39" s="150" t="s">
        <v>106</v>
      </c>
      <c r="F39" s="142"/>
      <c r="G39" s="142"/>
    </row>
    <row r="40" spans="2:7" ht="12.75">
      <c r="B40" s="150" t="s">
        <v>203</v>
      </c>
      <c r="C40" s="144"/>
      <c r="D40" s="144"/>
      <c r="E40" s="150" t="s">
        <v>38</v>
      </c>
      <c r="F40" s="144"/>
      <c r="G40" s="144"/>
    </row>
    <row r="41" spans="2:7" ht="12.75">
      <c r="B41" s="167"/>
      <c r="C41" s="168"/>
      <c r="D41" s="168"/>
      <c r="E41" s="167"/>
      <c r="F41" s="167"/>
      <c r="G41" s="167"/>
    </row>
    <row r="42" spans="2:7" ht="12.75">
      <c r="B42" s="454" t="s">
        <v>7</v>
      </c>
      <c r="C42" s="455">
        <v>43359</v>
      </c>
      <c r="D42" s="456" t="s">
        <v>24</v>
      </c>
      <c r="E42" s="494" t="s">
        <v>196</v>
      </c>
      <c r="F42" s="495"/>
      <c r="G42" s="458" t="s">
        <v>224</v>
      </c>
    </row>
    <row r="43" spans="2:7" ht="12.75">
      <c r="B43" s="167"/>
      <c r="C43" s="168"/>
      <c r="D43" s="168"/>
      <c r="E43" s="167"/>
      <c r="F43" s="167"/>
      <c r="G43" s="167"/>
    </row>
    <row r="44" spans="2:7" ht="12.75">
      <c r="B44" s="143" t="s">
        <v>2</v>
      </c>
      <c r="C44" s="144" t="s">
        <v>3</v>
      </c>
      <c r="D44" s="144" t="s">
        <v>4</v>
      </c>
      <c r="E44" s="143" t="s">
        <v>2</v>
      </c>
      <c r="F44" s="143" t="s">
        <v>3</v>
      </c>
      <c r="G44" s="143" t="s">
        <v>4</v>
      </c>
    </row>
    <row r="45" spans="2:7" ht="12.75">
      <c r="B45" s="150" t="s">
        <v>105</v>
      </c>
      <c r="C45" s="142"/>
      <c r="D45" s="142"/>
      <c r="E45" s="150" t="s">
        <v>203</v>
      </c>
      <c r="F45" s="142"/>
      <c r="G45" s="142"/>
    </row>
    <row r="46" spans="2:7" ht="12.75">
      <c r="B46" s="150" t="s">
        <v>153</v>
      </c>
      <c r="C46" s="144"/>
      <c r="D46" s="144"/>
      <c r="E46" s="150" t="s">
        <v>174</v>
      </c>
      <c r="F46" s="144"/>
      <c r="G46" s="144"/>
    </row>
    <row r="47" spans="2:7" ht="12.75">
      <c r="B47" s="150" t="s">
        <v>106</v>
      </c>
      <c r="C47" s="142"/>
      <c r="D47" s="142"/>
      <c r="E47" s="150" t="s">
        <v>107</v>
      </c>
      <c r="F47" s="142"/>
      <c r="G47" s="142"/>
    </row>
    <row r="48" spans="2:7" ht="12.75">
      <c r="B48" s="150" t="s">
        <v>117</v>
      </c>
      <c r="C48" s="144"/>
      <c r="D48" s="144"/>
      <c r="E48" s="150" t="s">
        <v>38</v>
      </c>
      <c r="F48" s="144"/>
      <c r="G48" s="144"/>
    </row>
    <row r="49" spans="2:7" ht="12.75">
      <c r="B49" s="167"/>
      <c r="C49" s="168"/>
      <c r="D49" s="168"/>
      <c r="E49" s="167"/>
      <c r="F49" s="167"/>
      <c r="G49" s="167"/>
    </row>
    <row r="50" spans="2:7" ht="12.75">
      <c r="B50" s="454" t="s">
        <v>6</v>
      </c>
      <c r="C50" s="455">
        <v>43359</v>
      </c>
      <c r="D50" s="456" t="s">
        <v>1</v>
      </c>
      <c r="E50" s="494" t="s">
        <v>196</v>
      </c>
      <c r="F50" s="495"/>
      <c r="G50" s="458" t="s">
        <v>224</v>
      </c>
    </row>
    <row r="51" spans="2:7" ht="12.75">
      <c r="B51" s="167"/>
      <c r="C51" s="168"/>
      <c r="D51" s="168"/>
      <c r="E51" s="167"/>
      <c r="F51" s="167"/>
      <c r="G51" s="167"/>
    </row>
    <row r="52" spans="2:7" ht="12.75">
      <c r="B52" s="143" t="s">
        <v>2</v>
      </c>
      <c r="C52" s="144" t="s">
        <v>3</v>
      </c>
      <c r="D52" s="144" t="s">
        <v>4</v>
      </c>
      <c r="E52" s="143" t="s">
        <v>2</v>
      </c>
      <c r="F52" s="143" t="s">
        <v>3</v>
      </c>
      <c r="G52" s="143" t="s">
        <v>4</v>
      </c>
    </row>
    <row r="53" spans="2:7" ht="12.75">
      <c r="B53" s="150" t="s">
        <v>205</v>
      </c>
      <c r="C53" s="142"/>
      <c r="D53" s="142"/>
      <c r="E53" s="150" t="s">
        <v>153</v>
      </c>
      <c r="F53" s="142"/>
      <c r="G53" s="142"/>
    </row>
    <row r="54" spans="2:7" ht="12.75">
      <c r="B54" s="150" t="s">
        <v>174</v>
      </c>
      <c r="C54" s="144"/>
      <c r="D54" s="144"/>
      <c r="E54" s="150" t="s">
        <v>106</v>
      </c>
      <c r="F54" s="144"/>
      <c r="G54" s="144"/>
    </row>
    <row r="55" spans="2:7" ht="12.75">
      <c r="B55" s="150" t="s">
        <v>107</v>
      </c>
      <c r="C55" s="142"/>
      <c r="D55" s="142"/>
      <c r="E55" s="150" t="s">
        <v>117</v>
      </c>
      <c r="F55" s="142"/>
      <c r="G55" s="142"/>
    </row>
    <row r="56" spans="2:7" ht="12.75">
      <c r="B56" s="150" t="s">
        <v>105</v>
      </c>
      <c r="C56" s="144"/>
      <c r="D56" s="144"/>
      <c r="E56" s="150" t="s">
        <v>38</v>
      </c>
      <c r="F56" s="144"/>
      <c r="G56" s="144"/>
    </row>
    <row r="57" spans="2:7" ht="12.75">
      <c r="B57" s="167"/>
      <c r="C57" s="167"/>
      <c r="D57" s="167"/>
      <c r="E57" s="167"/>
      <c r="F57" s="167"/>
      <c r="G57" s="167"/>
    </row>
  </sheetData>
  <sheetProtection/>
  <mergeCells count="9">
    <mergeCell ref="I4:J4"/>
    <mergeCell ref="E10:F10"/>
    <mergeCell ref="E18:F18"/>
    <mergeCell ref="E26:F26"/>
    <mergeCell ref="E34:F34"/>
    <mergeCell ref="E42:F42"/>
    <mergeCell ref="E50:F50"/>
    <mergeCell ref="B1:G1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1.00390625" style="4" customWidth="1"/>
    <col min="4" max="4" width="8.00390625" style="4" customWidth="1"/>
    <col min="5" max="5" width="20.140625" style="4" customWidth="1"/>
    <col min="6" max="6" width="7.421875" style="4" customWidth="1"/>
    <col min="7" max="7" width="12.140625" style="4" customWidth="1"/>
    <col min="8" max="8" width="12.140625" style="0" customWidth="1"/>
    <col min="9" max="9" width="20.7109375" style="0" customWidth="1"/>
    <col min="10" max="10" width="10.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486" t="s">
        <v>22</v>
      </c>
      <c r="C1" s="487"/>
      <c r="D1" s="487"/>
      <c r="E1" s="487"/>
      <c r="F1" s="487"/>
      <c r="G1" s="488"/>
    </row>
    <row r="2" spans="2:7" ht="12.75">
      <c r="B2" s="7" t="s">
        <v>0</v>
      </c>
      <c r="C2" s="62">
        <v>43219</v>
      </c>
      <c r="D2" s="63" t="s">
        <v>1</v>
      </c>
      <c r="E2" s="475" t="s">
        <v>193</v>
      </c>
      <c r="F2" s="514"/>
      <c r="G2" s="366" t="s">
        <v>220</v>
      </c>
    </row>
    <row r="3" spans="3:14" ht="12.75">
      <c r="C3" s="64"/>
      <c r="D3" s="64"/>
      <c r="L3" s="13"/>
      <c r="M3" s="13"/>
      <c r="N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74" t="s">
        <v>19</v>
      </c>
      <c r="J4" s="474"/>
      <c r="K4" s="252" t="s">
        <v>25</v>
      </c>
      <c r="L4" s="253" t="s">
        <v>26</v>
      </c>
      <c r="M4" s="253" t="s">
        <v>27</v>
      </c>
      <c r="N4" s="253" t="s">
        <v>28</v>
      </c>
      <c r="O4" s="253" t="s">
        <v>29</v>
      </c>
      <c r="P4" s="253" t="s">
        <v>30</v>
      </c>
      <c r="Q4" s="253" t="s">
        <v>31</v>
      </c>
      <c r="R4" s="254" t="s">
        <v>52</v>
      </c>
      <c r="S4" s="255" t="s">
        <v>51</v>
      </c>
      <c r="T4" s="253" t="s">
        <v>28</v>
      </c>
    </row>
    <row r="5" spans="2:20" ht="12.75">
      <c r="B5" s="6" t="s">
        <v>32</v>
      </c>
      <c r="C5" s="66">
        <v>2</v>
      </c>
      <c r="D5" s="66">
        <v>1</v>
      </c>
      <c r="E5" s="6" t="s">
        <v>72</v>
      </c>
      <c r="F5" s="66">
        <v>22</v>
      </c>
      <c r="G5" s="66">
        <v>3</v>
      </c>
      <c r="I5" s="3" t="s">
        <v>12</v>
      </c>
      <c r="J5" s="3" t="s">
        <v>4</v>
      </c>
      <c r="K5" s="21"/>
      <c r="M5" s="17"/>
      <c r="O5" s="17"/>
      <c r="P5" s="17"/>
      <c r="Q5" s="18"/>
      <c r="R5" s="20"/>
      <c r="S5" s="20"/>
      <c r="T5" s="20"/>
    </row>
    <row r="6" spans="2:20" ht="12.75">
      <c r="B6" s="5" t="s">
        <v>90</v>
      </c>
      <c r="C6" s="65">
        <v>14</v>
      </c>
      <c r="D6" s="65">
        <v>3</v>
      </c>
      <c r="E6" s="5" t="s">
        <v>88</v>
      </c>
      <c r="F6" s="65">
        <v>10</v>
      </c>
      <c r="G6" s="65">
        <v>1</v>
      </c>
      <c r="I6" s="77" t="s">
        <v>32</v>
      </c>
      <c r="J6" s="3">
        <f>D5+G16+G22+D30+G37+D46+G54</f>
        <v>1</v>
      </c>
      <c r="K6" s="67">
        <v>1</v>
      </c>
      <c r="L6" s="87"/>
      <c r="M6" s="87"/>
      <c r="N6" s="87">
        <v>1</v>
      </c>
      <c r="O6" s="3">
        <f>C5+F16+F22+C30+F37+C46+F54</f>
        <v>2</v>
      </c>
      <c r="P6" s="3">
        <f>F5+C16+C22+F30+C37+F46+C54</f>
        <v>22</v>
      </c>
      <c r="Q6" s="58">
        <f aca="true" t="shared" si="0" ref="Q6:Q13">O6-P6</f>
        <v>-20</v>
      </c>
      <c r="R6" s="3">
        <f aca="true" t="shared" si="1" ref="R6:R13">O6+P6</f>
        <v>24</v>
      </c>
      <c r="S6" s="3"/>
      <c r="T6" s="2"/>
    </row>
    <row r="7" spans="2:20" ht="12.75">
      <c r="B7" s="6" t="s">
        <v>79</v>
      </c>
      <c r="C7" s="66">
        <v>20</v>
      </c>
      <c r="D7" s="66">
        <v>3</v>
      </c>
      <c r="E7" s="6" t="s">
        <v>36</v>
      </c>
      <c r="F7" s="66">
        <v>4</v>
      </c>
      <c r="G7" s="66">
        <v>1</v>
      </c>
      <c r="I7" s="77" t="s">
        <v>90</v>
      </c>
      <c r="J7" s="3">
        <f>D6+G13+D22+G32+G38+D47+G55</f>
        <v>3</v>
      </c>
      <c r="K7" s="61">
        <v>1</v>
      </c>
      <c r="L7" s="81">
        <v>1</v>
      </c>
      <c r="M7" s="81"/>
      <c r="N7" s="81"/>
      <c r="O7" s="140">
        <f>C6+F13+C22+F32+F38+C47+F55</f>
        <v>14</v>
      </c>
      <c r="P7" s="3">
        <f>F6+C13+F22+C32+C38+F47+C55</f>
        <v>10</v>
      </c>
      <c r="Q7" s="58">
        <f t="shared" si="0"/>
        <v>4</v>
      </c>
      <c r="R7" s="3">
        <f t="shared" si="1"/>
        <v>24</v>
      </c>
      <c r="S7" s="2"/>
      <c r="T7" s="2"/>
    </row>
    <row r="8" spans="2:20" ht="12.75">
      <c r="B8" s="5" t="s">
        <v>163</v>
      </c>
      <c r="C8" s="65">
        <v>22</v>
      </c>
      <c r="D8" s="65">
        <v>3</v>
      </c>
      <c r="E8" s="5" t="s">
        <v>120</v>
      </c>
      <c r="F8" s="65">
        <v>2</v>
      </c>
      <c r="G8" s="65">
        <v>1</v>
      </c>
      <c r="I8" s="77" t="s">
        <v>79</v>
      </c>
      <c r="J8" s="3">
        <f>D7+G14+D21+G30+G39+D48+D55</f>
        <v>3</v>
      </c>
      <c r="K8" s="68">
        <v>1</v>
      </c>
      <c r="L8" s="88">
        <v>1</v>
      </c>
      <c r="M8" s="88"/>
      <c r="N8" s="88"/>
      <c r="O8" s="3">
        <f>C7+F14+C21+F30+F39+C48+C55</f>
        <v>20</v>
      </c>
      <c r="P8" s="3">
        <f>F7+C14+F21+C30+C39+F48+F55</f>
        <v>4</v>
      </c>
      <c r="Q8" s="58">
        <f t="shared" si="0"/>
        <v>16</v>
      </c>
      <c r="R8" s="3">
        <f t="shared" si="1"/>
        <v>24</v>
      </c>
      <c r="S8" s="2"/>
      <c r="T8" s="2"/>
    </row>
    <row r="9" spans="3:20" ht="12.75">
      <c r="C9" s="64"/>
      <c r="D9" s="64"/>
      <c r="I9" s="77" t="s">
        <v>163</v>
      </c>
      <c r="J9" s="3">
        <f>D8+G15+D23+G29+D39+G47+D54</f>
        <v>3</v>
      </c>
      <c r="K9" s="61">
        <v>1</v>
      </c>
      <c r="L9" s="81">
        <v>1</v>
      </c>
      <c r="M9" s="81"/>
      <c r="N9" s="81"/>
      <c r="O9" s="3">
        <f>C8+F15+C23+F29+C39+F47+C54</f>
        <v>22</v>
      </c>
      <c r="P9" s="3">
        <f>F8+C15+F23+C29+F39+C47+F54</f>
        <v>2</v>
      </c>
      <c r="Q9" s="58">
        <f t="shared" si="0"/>
        <v>20</v>
      </c>
      <c r="R9" s="3">
        <f t="shared" si="1"/>
        <v>24</v>
      </c>
      <c r="S9" s="2"/>
      <c r="T9" s="2"/>
    </row>
    <row r="10" spans="2:20" ht="12.75">
      <c r="B10" s="7" t="s">
        <v>5</v>
      </c>
      <c r="C10" s="62">
        <v>43247</v>
      </c>
      <c r="D10" s="63" t="s">
        <v>24</v>
      </c>
      <c r="E10" s="489" t="s">
        <v>202</v>
      </c>
      <c r="F10" s="502"/>
      <c r="G10" s="365" t="s">
        <v>265</v>
      </c>
      <c r="I10" s="77" t="s">
        <v>72</v>
      </c>
      <c r="J10" s="3">
        <f>G5+D13+G21+D29+D40+D45+G53</f>
        <v>3</v>
      </c>
      <c r="K10" s="68">
        <v>1</v>
      </c>
      <c r="L10" s="88">
        <v>1</v>
      </c>
      <c r="M10" s="88"/>
      <c r="N10" s="88"/>
      <c r="O10" s="3">
        <f>F5+C13+F21+C29+C40+C45+F53</f>
        <v>22</v>
      </c>
      <c r="P10" s="3">
        <f>C5+F13+C21+F29+F40+F45+C53</f>
        <v>2</v>
      </c>
      <c r="Q10" s="58">
        <f t="shared" si="0"/>
        <v>20</v>
      </c>
      <c r="R10" s="3">
        <f t="shared" si="1"/>
        <v>24</v>
      </c>
      <c r="S10" s="2"/>
      <c r="T10" s="2"/>
    </row>
    <row r="11" spans="3:20" ht="12.75">
      <c r="C11" s="64"/>
      <c r="D11" s="64"/>
      <c r="I11" s="77" t="s">
        <v>88</v>
      </c>
      <c r="J11" s="3">
        <f>G6+D14+G23+D31+D37+G45+G56</f>
        <v>1</v>
      </c>
      <c r="K11" s="61">
        <v>1</v>
      </c>
      <c r="L11" s="81"/>
      <c r="M11" s="81"/>
      <c r="N11" s="81">
        <v>1</v>
      </c>
      <c r="O11" s="3">
        <f>F6+C14+F23+C31+C37+F45+F56</f>
        <v>10</v>
      </c>
      <c r="P11" s="3">
        <f>C6+F14+C23+F31+F37+C45+C56</f>
        <v>14</v>
      </c>
      <c r="Q11" s="58">
        <f t="shared" si="0"/>
        <v>-4</v>
      </c>
      <c r="R11" s="3">
        <f t="shared" si="1"/>
        <v>24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6" t="s">
        <v>36</v>
      </c>
      <c r="J12" s="3">
        <f>G7+D15+D24+G31+D38+G46+D53</f>
        <v>1</v>
      </c>
      <c r="K12" s="70">
        <v>1</v>
      </c>
      <c r="L12" s="88"/>
      <c r="M12" s="90"/>
      <c r="N12" s="90">
        <v>1</v>
      </c>
      <c r="O12" s="45">
        <f>F7+C15+C24+F31+C38+F46+C53</f>
        <v>4</v>
      </c>
      <c r="P12" s="45">
        <f>C7+F15+F24+C31+F38+C46+F53</f>
        <v>20</v>
      </c>
      <c r="Q12" s="58">
        <f t="shared" si="0"/>
        <v>-16</v>
      </c>
      <c r="R12" s="3">
        <f t="shared" si="1"/>
        <v>24</v>
      </c>
      <c r="S12" s="2"/>
      <c r="T12" s="2"/>
    </row>
    <row r="13" spans="2:20" ht="12.75">
      <c r="B13" s="6" t="s">
        <v>72</v>
      </c>
      <c r="C13" s="66"/>
      <c r="D13" s="66"/>
      <c r="E13" s="6" t="s">
        <v>90</v>
      </c>
      <c r="F13" s="66"/>
      <c r="G13" s="66"/>
      <c r="I13" s="76" t="s">
        <v>120</v>
      </c>
      <c r="J13" s="3">
        <f>G8+D16+G24+D32+G40+G48+D56</f>
        <v>1</v>
      </c>
      <c r="K13" s="74">
        <v>1</v>
      </c>
      <c r="L13" s="82"/>
      <c r="M13" s="89"/>
      <c r="N13" s="73">
        <v>1</v>
      </c>
      <c r="O13" s="40">
        <f>F8+C16+F24+C32+F40+F48+C56</f>
        <v>2</v>
      </c>
      <c r="P13" s="3">
        <f>C8+F16+C24+F32+C40+C48+F56</f>
        <v>22</v>
      </c>
      <c r="Q13" s="58">
        <f t="shared" si="0"/>
        <v>-20</v>
      </c>
      <c r="R13" s="3">
        <f t="shared" si="1"/>
        <v>24</v>
      </c>
      <c r="S13" s="2"/>
      <c r="T13" s="2"/>
    </row>
    <row r="14" spans="2:17" ht="12.75">
      <c r="B14" s="5" t="s">
        <v>88</v>
      </c>
      <c r="C14" s="65"/>
      <c r="D14" s="65"/>
      <c r="E14" s="5" t="s">
        <v>79</v>
      </c>
      <c r="F14" s="65"/>
      <c r="G14" s="65"/>
      <c r="I14" s="59"/>
      <c r="Q14" s="16"/>
    </row>
    <row r="15" spans="2:7" ht="12.75">
      <c r="B15" s="6" t="s">
        <v>36</v>
      </c>
      <c r="C15" s="66"/>
      <c r="D15" s="66"/>
      <c r="E15" s="6" t="s">
        <v>163</v>
      </c>
      <c r="F15" s="66"/>
      <c r="G15" s="66"/>
    </row>
    <row r="16" spans="2:7" ht="12.75">
      <c r="B16" s="5" t="s">
        <v>120</v>
      </c>
      <c r="C16" s="65"/>
      <c r="D16" s="65"/>
      <c r="E16" s="5" t="s">
        <v>32</v>
      </c>
      <c r="F16" s="65"/>
      <c r="G16" s="65"/>
    </row>
    <row r="17" spans="3:18" ht="12.75">
      <c r="C17" s="64"/>
      <c r="D17" s="64"/>
      <c r="I17" s="247" t="s">
        <v>65</v>
      </c>
      <c r="J17" s="248"/>
      <c r="K17" s="249" t="s">
        <v>25</v>
      </c>
      <c r="L17" s="249" t="s">
        <v>26</v>
      </c>
      <c r="M17" s="249" t="s">
        <v>27</v>
      </c>
      <c r="N17" s="249" t="s">
        <v>28</v>
      </c>
      <c r="O17" s="250" t="s">
        <v>29</v>
      </c>
      <c r="P17" s="251" t="s">
        <v>57</v>
      </c>
      <c r="Q17" s="249" t="s">
        <v>31</v>
      </c>
      <c r="R17" s="248" t="s">
        <v>52</v>
      </c>
    </row>
    <row r="18" spans="2:18" ht="12.75">
      <c r="B18" s="7" t="s">
        <v>10</v>
      </c>
      <c r="C18" s="62">
        <v>43247</v>
      </c>
      <c r="D18" s="63" t="s">
        <v>1</v>
      </c>
      <c r="E18" s="489" t="s">
        <v>202</v>
      </c>
      <c r="F18" s="502"/>
      <c r="G18" s="365" t="s">
        <v>265</v>
      </c>
      <c r="I18" s="2" t="s">
        <v>12</v>
      </c>
      <c r="J18" s="18" t="s">
        <v>4</v>
      </c>
      <c r="K18" s="2"/>
      <c r="L18" s="2"/>
      <c r="M18" s="2"/>
      <c r="N18" s="2"/>
      <c r="O18" s="2"/>
      <c r="P18" s="2"/>
      <c r="Q18" s="2"/>
      <c r="R18" s="18"/>
    </row>
    <row r="19" spans="3:18" ht="12.75">
      <c r="C19" s="64"/>
      <c r="D19" s="64"/>
      <c r="I19" s="2" t="s">
        <v>163</v>
      </c>
      <c r="J19" s="186">
        <v>3</v>
      </c>
      <c r="K19" s="3">
        <v>1</v>
      </c>
      <c r="L19" s="3">
        <v>1</v>
      </c>
      <c r="M19" s="3"/>
      <c r="N19" s="3"/>
      <c r="O19" s="3">
        <v>22</v>
      </c>
      <c r="P19" s="3">
        <v>2</v>
      </c>
      <c r="Q19" s="3">
        <v>20</v>
      </c>
      <c r="R19" s="186">
        <v>24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72</v>
      </c>
      <c r="J20" s="186">
        <v>3</v>
      </c>
      <c r="K20" s="3">
        <v>1</v>
      </c>
      <c r="L20" s="3">
        <v>1</v>
      </c>
      <c r="M20" s="3"/>
      <c r="N20" s="3"/>
      <c r="O20" s="3">
        <v>22</v>
      </c>
      <c r="P20" s="3">
        <v>2</v>
      </c>
      <c r="Q20" s="3">
        <v>20</v>
      </c>
      <c r="R20" s="186">
        <v>24</v>
      </c>
    </row>
    <row r="21" spans="2:18" ht="12.75">
      <c r="B21" s="6" t="s">
        <v>79</v>
      </c>
      <c r="C21" s="66"/>
      <c r="D21" s="66"/>
      <c r="E21" s="6" t="s">
        <v>72</v>
      </c>
      <c r="F21" s="66"/>
      <c r="G21" s="66"/>
      <c r="I21" s="2" t="s">
        <v>79</v>
      </c>
      <c r="J21" s="186">
        <v>3</v>
      </c>
      <c r="K21" s="3">
        <v>1</v>
      </c>
      <c r="L21" s="3">
        <v>1</v>
      </c>
      <c r="M21" s="3"/>
      <c r="N21" s="3"/>
      <c r="O21" s="3">
        <v>20</v>
      </c>
      <c r="P21" s="3">
        <v>4</v>
      </c>
      <c r="Q21" s="3">
        <v>16</v>
      </c>
      <c r="R21" s="186">
        <v>24</v>
      </c>
    </row>
    <row r="22" spans="2:18" ht="12.75">
      <c r="B22" s="5" t="s">
        <v>90</v>
      </c>
      <c r="C22" s="65"/>
      <c r="D22" s="65"/>
      <c r="E22" s="5" t="s">
        <v>32</v>
      </c>
      <c r="F22" s="65"/>
      <c r="G22" s="65"/>
      <c r="I22" s="2" t="s">
        <v>90</v>
      </c>
      <c r="J22" s="186">
        <v>3</v>
      </c>
      <c r="K22" s="3">
        <v>1</v>
      </c>
      <c r="L22" s="3">
        <v>1</v>
      </c>
      <c r="M22" s="3"/>
      <c r="N22" s="3"/>
      <c r="O22" s="3">
        <v>14</v>
      </c>
      <c r="P22" s="3">
        <v>10</v>
      </c>
      <c r="Q22" s="3">
        <v>4</v>
      </c>
      <c r="R22" s="186">
        <v>24</v>
      </c>
    </row>
    <row r="23" spans="2:18" ht="12.75">
      <c r="B23" s="6" t="s">
        <v>163</v>
      </c>
      <c r="C23" s="66"/>
      <c r="D23" s="66"/>
      <c r="E23" s="6" t="s">
        <v>88</v>
      </c>
      <c r="F23" s="66"/>
      <c r="G23" s="66"/>
      <c r="I23" s="2" t="s">
        <v>88</v>
      </c>
      <c r="J23" s="186">
        <v>1</v>
      </c>
      <c r="K23" s="3">
        <v>1</v>
      </c>
      <c r="L23" s="3"/>
      <c r="M23" s="3"/>
      <c r="N23" s="3">
        <v>1</v>
      </c>
      <c r="O23" s="3">
        <v>10</v>
      </c>
      <c r="P23" s="3">
        <v>14</v>
      </c>
      <c r="Q23" s="3">
        <v>-4</v>
      </c>
      <c r="R23" s="186">
        <v>24</v>
      </c>
    </row>
    <row r="24" spans="2:18" ht="12.75">
      <c r="B24" s="5" t="s">
        <v>36</v>
      </c>
      <c r="C24" s="65"/>
      <c r="D24" s="65"/>
      <c r="E24" s="5" t="s">
        <v>120</v>
      </c>
      <c r="F24" s="65"/>
      <c r="G24" s="65"/>
      <c r="I24" s="2" t="s">
        <v>36</v>
      </c>
      <c r="J24" s="186">
        <v>1</v>
      </c>
      <c r="K24" s="3">
        <v>1</v>
      </c>
      <c r="L24" s="3"/>
      <c r="M24" s="3"/>
      <c r="N24" s="3">
        <v>1</v>
      </c>
      <c r="O24" s="3">
        <v>4</v>
      </c>
      <c r="P24" s="3">
        <v>20</v>
      </c>
      <c r="Q24" s="3">
        <v>-16</v>
      </c>
      <c r="R24" s="186">
        <v>24</v>
      </c>
    </row>
    <row r="25" spans="3:18" ht="12.75">
      <c r="C25" s="64"/>
      <c r="D25" s="64"/>
      <c r="I25" s="245" t="s">
        <v>32</v>
      </c>
      <c r="J25" s="186">
        <v>1</v>
      </c>
      <c r="K25" s="3">
        <v>1</v>
      </c>
      <c r="L25" s="3"/>
      <c r="M25" s="3"/>
      <c r="N25" s="3">
        <v>1</v>
      </c>
      <c r="O25" s="3">
        <v>2</v>
      </c>
      <c r="P25" s="3">
        <v>22</v>
      </c>
      <c r="Q25" s="3">
        <v>-20</v>
      </c>
      <c r="R25" s="186">
        <v>24</v>
      </c>
    </row>
    <row r="26" spans="2:18" ht="12.75">
      <c r="B26" s="7" t="s">
        <v>9</v>
      </c>
      <c r="C26" s="62">
        <v>43261</v>
      </c>
      <c r="D26" s="63" t="s">
        <v>24</v>
      </c>
      <c r="E26" s="489" t="s">
        <v>190</v>
      </c>
      <c r="F26" s="502"/>
      <c r="G26" s="365" t="s">
        <v>221</v>
      </c>
      <c r="I26" s="126" t="s">
        <v>120</v>
      </c>
      <c r="J26" s="45">
        <v>1</v>
      </c>
      <c r="K26" s="42">
        <v>1</v>
      </c>
      <c r="L26" s="42"/>
      <c r="M26" s="42"/>
      <c r="N26" s="42">
        <v>1</v>
      </c>
      <c r="O26" s="423">
        <v>2</v>
      </c>
      <c r="P26" s="42">
        <v>22</v>
      </c>
      <c r="Q26" s="42">
        <v>-20</v>
      </c>
      <c r="R26" s="45">
        <v>24</v>
      </c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72</v>
      </c>
      <c r="C29" s="66"/>
      <c r="D29" s="66"/>
      <c r="E29" s="6" t="s">
        <v>163</v>
      </c>
      <c r="F29" s="66"/>
      <c r="G29" s="66"/>
      <c r="I29" s="201"/>
    </row>
    <row r="30" spans="2:16" ht="12.75">
      <c r="B30" s="5" t="s">
        <v>32</v>
      </c>
      <c r="C30" s="65"/>
      <c r="D30" s="65"/>
      <c r="E30" s="5" t="s">
        <v>79</v>
      </c>
      <c r="F30" s="65"/>
      <c r="G30" s="65"/>
      <c r="I30" s="59"/>
      <c r="L30" s="13"/>
      <c r="M30" s="13"/>
      <c r="N30" s="13"/>
      <c r="O30" s="13"/>
      <c r="P30" s="13"/>
    </row>
    <row r="31" spans="2:17" ht="12.75">
      <c r="B31" s="6" t="s">
        <v>88</v>
      </c>
      <c r="C31" s="66"/>
      <c r="D31" s="66"/>
      <c r="E31" s="6" t="s">
        <v>36</v>
      </c>
      <c r="F31" s="66"/>
      <c r="G31" s="66"/>
      <c r="I31" s="249" t="s">
        <v>54</v>
      </c>
      <c r="J31" s="466" t="s">
        <v>252</v>
      </c>
      <c r="K31" s="467"/>
      <c r="L31" s="468"/>
      <c r="M31" s="465"/>
      <c r="N31" s="248"/>
      <c r="O31" s="465" t="s">
        <v>253</v>
      </c>
      <c r="P31" s="465"/>
      <c r="Q31" s="260"/>
    </row>
    <row r="32" spans="2:16" ht="12.75">
      <c r="B32" s="5" t="s">
        <v>120</v>
      </c>
      <c r="C32" s="65"/>
      <c r="D32" s="65"/>
      <c r="E32" s="5" t="s">
        <v>90</v>
      </c>
      <c r="F32" s="65"/>
      <c r="G32" s="65"/>
      <c r="I32" s="2"/>
      <c r="J32" s="15"/>
      <c r="K32" s="16"/>
      <c r="L32" s="16"/>
      <c r="M32" s="16"/>
      <c r="O32" s="16"/>
      <c r="P32" s="16"/>
    </row>
    <row r="33" spans="3:9" ht="12.75">
      <c r="C33" s="64"/>
      <c r="D33" s="64"/>
      <c r="I33" s="2" t="s">
        <v>144</v>
      </c>
    </row>
    <row r="34" spans="2:9" ht="12.75">
      <c r="B34" s="7" t="s">
        <v>8</v>
      </c>
      <c r="C34" s="62">
        <v>43261</v>
      </c>
      <c r="D34" s="63" t="s">
        <v>1</v>
      </c>
      <c r="E34" s="489" t="s">
        <v>191</v>
      </c>
      <c r="F34" s="502"/>
      <c r="G34" s="365" t="s">
        <v>221</v>
      </c>
      <c r="I34" s="3"/>
    </row>
    <row r="35" spans="3:9" ht="12.75">
      <c r="C35" s="64"/>
      <c r="D35" s="64"/>
      <c r="I35" s="16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88</v>
      </c>
      <c r="C37" s="66"/>
      <c r="D37" s="66"/>
      <c r="E37" s="6" t="s">
        <v>32</v>
      </c>
      <c r="F37" s="66"/>
      <c r="G37" s="66"/>
    </row>
    <row r="38" spans="2:7" ht="12.75">
      <c r="B38" s="5" t="s">
        <v>36</v>
      </c>
      <c r="C38" s="65"/>
      <c r="D38" s="65"/>
      <c r="E38" s="5" t="s">
        <v>90</v>
      </c>
      <c r="F38" s="65"/>
      <c r="G38" s="65"/>
    </row>
    <row r="39" spans="2:13" ht="12.75">
      <c r="B39" s="6" t="s">
        <v>163</v>
      </c>
      <c r="C39" s="66"/>
      <c r="D39" s="66"/>
      <c r="E39" s="6" t="s">
        <v>79</v>
      </c>
      <c r="F39" s="66"/>
      <c r="G39" s="66"/>
      <c r="M39" s="190"/>
    </row>
    <row r="40" spans="2:7" ht="12.75">
      <c r="B40" s="5" t="s">
        <v>72</v>
      </c>
      <c r="C40" s="65"/>
      <c r="D40" s="65"/>
      <c r="E40" s="5" t="s">
        <v>120</v>
      </c>
      <c r="F40" s="65"/>
      <c r="G40" s="65"/>
    </row>
    <row r="41" spans="3:4" ht="12.75">
      <c r="C41" s="64"/>
      <c r="D41" s="64"/>
    </row>
    <row r="42" spans="2:7" ht="12.75">
      <c r="B42" s="7" t="s">
        <v>7</v>
      </c>
      <c r="C42" s="62">
        <v>43359</v>
      </c>
      <c r="D42" s="63" t="s">
        <v>11</v>
      </c>
      <c r="E42" s="501" t="s">
        <v>254</v>
      </c>
      <c r="F42" s="502"/>
      <c r="G42" s="103" t="s">
        <v>221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72</v>
      </c>
      <c r="C45" s="66"/>
      <c r="D45" s="66"/>
      <c r="E45" s="6" t="s">
        <v>88</v>
      </c>
      <c r="F45" s="66"/>
      <c r="G45" s="66"/>
    </row>
    <row r="46" spans="2:7" ht="12.75">
      <c r="B46" s="5" t="s">
        <v>32</v>
      </c>
      <c r="C46" s="65"/>
      <c r="D46" s="65"/>
      <c r="E46" s="5" t="s">
        <v>36</v>
      </c>
      <c r="F46" s="65"/>
      <c r="G46" s="65"/>
    </row>
    <row r="47" spans="2:7" ht="12.75">
      <c r="B47" s="6" t="s">
        <v>90</v>
      </c>
      <c r="C47" s="66"/>
      <c r="D47" s="66"/>
      <c r="E47" s="6" t="s">
        <v>163</v>
      </c>
      <c r="F47" s="66"/>
      <c r="G47" s="66"/>
    </row>
    <row r="48" spans="2:7" ht="12.75">
      <c r="B48" s="5" t="s">
        <v>79</v>
      </c>
      <c r="C48" s="65"/>
      <c r="D48" s="65"/>
      <c r="E48" s="5" t="s">
        <v>120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1" t="s">
        <v>254</v>
      </c>
      <c r="F50" s="502"/>
      <c r="G50" s="103" t="s">
        <v>221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36</v>
      </c>
      <c r="C53" s="66"/>
      <c r="D53" s="66"/>
      <c r="E53" s="6" t="s">
        <v>72</v>
      </c>
      <c r="F53" s="66"/>
      <c r="G53" s="66"/>
    </row>
    <row r="54" spans="2:7" ht="12.75">
      <c r="B54" s="5" t="s">
        <v>163</v>
      </c>
      <c r="C54" s="65"/>
      <c r="D54" s="65"/>
      <c r="E54" s="5" t="s">
        <v>32</v>
      </c>
      <c r="F54" s="65"/>
      <c r="G54" s="65"/>
    </row>
    <row r="55" spans="2:7" ht="12.75">
      <c r="B55" s="6" t="s">
        <v>79</v>
      </c>
      <c r="C55" s="66"/>
      <c r="D55" s="66"/>
      <c r="E55" s="6" t="s">
        <v>90</v>
      </c>
      <c r="F55" s="66"/>
      <c r="G55" s="66"/>
    </row>
    <row r="56" spans="2:7" ht="12.75">
      <c r="B56" s="5" t="s">
        <v>120</v>
      </c>
      <c r="C56" s="65"/>
      <c r="D56" s="65"/>
      <c r="E56" s="5" t="s">
        <v>88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57"/>
  <sheetViews>
    <sheetView zoomScalePageLayoutView="0" workbookViewId="0" topLeftCell="B10">
      <selection activeCell="S36" sqref="S36"/>
    </sheetView>
  </sheetViews>
  <sheetFormatPr defaultColWidth="11.421875" defaultRowHeight="12.75"/>
  <cols>
    <col min="1" max="1" width="2.8515625" style="0" hidden="1" customWidth="1"/>
    <col min="2" max="2" width="18.7109375" style="4" customWidth="1"/>
    <col min="3" max="3" width="10.8515625" style="4" customWidth="1"/>
    <col min="4" max="4" width="7.00390625" style="4" customWidth="1"/>
    <col min="5" max="5" width="18.7109375" style="4" customWidth="1"/>
    <col min="6" max="6" width="5.57421875" style="4" customWidth="1"/>
    <col min="7" max="7" width="16.140625" style="4" customWidth="1"/>
    <col min="9" max="9" width="20.7109375" style="0" customWidth="1"/>
    <col min="10" max="10" width="9.85156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486" t="s">
        <v>23</v>
      </c>
      <c r="C1" s="487"/>
      <c r="D1" s="487"/>
      <c r="E1" s="487"/>
      <c r="F1" s="487"/>
      <c r="G1" s="488"/>
    </row>
    <row r="2" spans="2:7" ht="12.75">
      <c r="B2" s="7" t="s">
        <v>0</v>
      </c>
      <c r="C2" s="62">
        <v>43219</v>
      </c>
      <c r="D2" s="63" t="s">
        <v>1</v>
      </c>
      <c r="E2" s="513" t="s">
        <v>112</v>
      </c>
      <c r="F2" s="514"/>
      <c r="G2" s="366" t="s">
        <v>222</v>
      </c>
    </row>
    <row r="3" spans="3:20" ht="12.75">
      <c r="C3" s="64"/>
      <c r="D3" s="64"/>
      <c r="R3" s="13"/>
      <c r="S3" s="13"/>
      <c r="T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74" t="s">
        <v>37</v>
      </c>
      <c r="J4" s="474"/>
      <c r="K4" s="252" t="s">
        <v>25</v>
      </c>
      <c r="L4" s="253" t="s">
        <v>26</v>
      </c>
      <c r="M4" s="253" t="s">
        <v>27</v>
      </c>
      <c r="N4" s="253" t="s">
        <v>28</v>
      </c>
      <c r="O4" s="253" t="s">
        <v>29</v>
      </c>
      <c r="P4" s="253" t="s">
        <v>30</v>
      </c>
      <c r="Q4" s="253" t="s">
        <v>31</v>
      </c>
      <c r="R4" s="258" t="s">
        <v>52</v>
      </c>
      <c r="S4" s="253" t="s">
        <v>51</v>
      </c>
      <c r="T4" s="259" t="s">
        <v>28</v>
      </c>
    </row>
    <row r="5" spans="2:20" ht="12.75">
      <c r="B5" s="6" t="str">
        <f>I7</f>
        <v>NEUNG-S-BEUVRON</v>
      </c>
      <c r="C5" s="66">
        <v>14</v>
      </c>
      <c r="D5" s="66">
        <v>3</v>
      </c>
      <c r="E5" s="6" t="str">
        <f>I6</f>
        <v>SELLES-S-CHER 2</v>
      </c>
      <c r="F5" s="66">
        <v>10</v>
      </c>
      <c r="G5" s="66">
        <v>1</v>
      </c>
      <c r="I5" s="3" t="s">
        <v>12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27"/>
      <c r="T5" s="127"/>
    </row>
    <row r="6" spans="2:20" ht="12.75">
      <c r="B6" s="5" t="str">
        <f>I8</f>
        <v>SALBRIS 2</v>
      </c>
      <c r="C6" s="65">
        <v>12</v>
      </c>
      <c r="D6" s="65">
        <v>2</v>
      </c>
      <c r="E6" s="5" t="str">
        <f>I12</f>
        <v>COUR CHEVERNY</v>
      </c>
      <c r="F6" s="65">
        <v>12</v>
      </c>
      <c r="G6" s="65">
        <v>2</v>
      </c>
      <c r="I6" s="77" t="s">
        <v>76</v>
      </c>
      <c r="J6" s="3">
        <f>G5+D14+G22+D30+G38+D46+G57</f>
        <v>1</v>
      </c>
      <c r="K6" s="61">
        <v>1</v>
      </c>
      <c r="L6" s="61"/>
      <c r="M6" s="61"/>
      <c r="N6" s="61">
        <v>1</v>
      </c>
      <c r="O6" s="3">
        <f>F5+C14+F22+C30+F38+C46+F57</f>
        <v>10</v>
      </c>
      <c r="P6" s="3">
        <f>C5+F14+C22+F30+C38+F46+C57</f>
        <v>14</v>
      </c>
      <c r="Q6" s="3">
        <f aca="true" t="shared" si="0" ref="Q6:Q12">O6-P6</f>
        <v>-4</v>
      </c>
      <c r="R6" s="42">
        <f aca="true" t="shared" si="1" ref="R6:R12">O6+P6</f>
        <v>24</v>
      </c>
      <c r="S6" s="127"/>
      <c r="T6" s="127"/>
    </row>
    <row r="7" spans="2:23" ht="12.75">
      <c r="B7" s="6" t="str">
        <f>I9</f>
        <v>ROMORANTIN 1</v>
      </c>
      <c r="C7" s="66">
        <v>16</v>
      </c>
      <c r="D7" s="66">
        <v>3</v>
      </c>
      <c r="E7" s="6" t="str">
        <f>I11</f>
        <v>LANGON 2</v>
      </c>
      <c r="F7" s="66">
        <v>8</v>
      </c>
      <c r="G7" s="66">
        <v>1</v>
      </c>
      <c r="I7" s="363" t="s">
        <v>109</v>
      </c>
      <c r="J7" s="3">
        <f>D5+D17+G23+D31+G39+D47+G54</f>
        <v>3</v>
      </c>
      <c r="K7" s="61">
        <v>1</v>
      </c>
      <c r="L7" s="61">
        <v>1</v>
      </c>
      <c r="M7" s="61"/>
      <c r="N7" s="61"/>
      <c r="O7" s="3">
        <f>C5+C17+F23+C31+F39+C47+F54</f>
        <v>14</v>
      </c>
      <c r="P7" s="3">
        <f>F5+F17+C23+F31+C39+F47+C54</f>
        <v>10</v>
      </c>
      <c r="Q7" s="3">
        <f t="shared" si="0"/>
        <v>4</v>
      </c>
      <c r="R7" s="42">
        <f t="shared" si="1"/>
        <v>24</v>
      </c>
      <c r="S7" s="127"/>
      <c r="T7" s="127"/>
      <c r="W7" t="s">
        <v>146</v>
      </c>
    </row>
    <row r="8" spans="2:20" ht="12.75">
      <c r="B8" s="5" t="str">
        <f>I10</f>
        <v>PRUNIERS</v>
      </c>
      <c r="C8" s="65">
        <v>14</v>
      </c>
      <c r="D8" s="65">
        <v>3</v>
      </c>
      <c r="E8" s="5" t="s">
        <v>166</v>
      </c>
      <c r="F8" s="65">
        <v>10</v>
      </c>
      <c r="G8" s="65">
        <v>1</v>
      </c>
      <c r="I8" s="77" t="s">
        <v>34</v>
      </c>
      <c r="J8" s="3">
        <f>D6+G14+D23+G33+G40+D48+G55</f>
        <v>2</v>
      </c>
      <c r="K8" s="61">
        <v>1</v>
      </c>
      <c r="L8" s="61"/>
      <c r="M8" s="61">
        <v>1</v>
      </c>
      <c r="N8" s="61"/>
      <c r="O8" s="3">
        <f>C6+F14+C23+F33+F40+C48+F55</f>
        <v>12</v>
      </c>
      <c r="P8" s="3">
        <f>F6+C14+F23+C33+C40+F48+C55</f>
        <v>12</v>
      </c>
      <c r="Q8" s="3">
        <f t="shared" si="0"/>
        <v>0</v>
      </c>
      <c r="R8" s="42">
        <f t="shared" si="1"/>
        <v>24</v>
      </c>
      <c r="S8" s="127"/>
      <c r="T8" s="127"/>
    </row>
    <row r="9" spans="3:20" ht="12.75">
      <c r="C9" s="64"/>
      <c r="D9" s="64"/>
      <c r="I9" s="77" t="s">
        <v>33</v>
      </c>
      <c r="J9" s="3">
        <f>D7+G15+D22+G31+D40+D49+G56</f>
        <v>3</v>
      </c>
      <c r="K9" s="61">
        <v>1</v>
      </c>
      <c r="L9" s="61">
        <v>1</v>
      </c>
      <c r="M9" s="61"/>
      <c r="N9" s="61"/>
      <c r="O9" s="3">
        <f>C7+F15+C22+F31+C40+C49+F56</f>
        <v>16</v>
      </c>
      <c r="P9" s="3">
        <f>F7+C15+F22+C31+F40+F49+C56</f>
        <v>8</v>
      </c>
      <c r="Q9" s="3">
        <f t="shared" si="0"/>
        <v>8</v>
      </c>
      <c r="R9" s="42">
        <f t="shared" si="1"/>
        <v>24</v>
      </c>
      <c r="S9" s="127"/>
      <c r="T9" s="127"/>
    </row>
    <row r="10" spans="2:20" ht="12.75">
      <c r="B10" s="7" t="s">
        <v>5</v>
      </c>
      <c r="C10" s="62">
        <v>43247</v>
      </c>
      <c r="D10" s="63" t="s">
        <v>24</v>
      </c>
      <c r="E10" s="501" t="s">
        <v>196</v>
      </c>
      <c r="F10" s="502"/>
      <c r="G10" s="365" t="s">
        <v>225</v>
      </c>
      <c r="I10" s="77" t="s">
        <v>35</v>
      </c>
      <c r="J10" s="3">
        <f>D8+G16+D24+G30+D39+G48+D56</f>
        <v>3</v>
      </c>
      <c r="K10" s="61">
        <v>1</v>
      </c>
      <c r="L10" s="61">
        <v>1</v>
      </c>
      <c r="M10" s="61"/>
      <c r="N10" s="61"/>
      <c r="O10" s="3">
        <f>C8+F16+C24+F30+C39+F48+C56</f>
        <v>14</v>
      </c>
      <c r="P10" s="3">
        <f>F8+C16+F24+C30+F39+C48+F56</f>
        <v>10</v>
      </c>
      <c r="Q10" s="3">
        <f t="shared" si="0"/>
        <v>4</v>
      </c>
      <c r="R10" s="42">
        <f t="shared" si="1"/>
        <v>24</v>
      </c>
      <c r="S10" s="45"/>
      <c r="T10" s="127"/>
    </row>
    <row r="11" spans="3:20" ht="12.75">
      <c r="C11" s="64"/>
      <c r="D11" s="64"/>
      <c r="I11" s="77" t="s">
        <v>92</v>
      </c>
      <c r="J11" s="3">
        <f>G7+D16+G25+G32+D38+G47+D55</f>
        <v>1</v>
      </c>
      <c r="K11" s="61">
        <v>1</v>
      </c>
      <c r="L11" s="61"/>
      <c r="M11" s="61"/>
      <c r="N11" s="61">
        <v>1</v>
      </c>
      <c r="O11" s="3">
        <f>F7+C16+F25+F32+C38+F47+C55</f>
        <v>8</v>
      </c>
      <c r="P11" s="3">
        <f>C7+F16+C25+C32+F38+C47+F55</f>
        <v>16</v>
      </c>
      <c r="Q11" s="3">
        <f t="shared" si="0"/>
        <v>-8</v>
      </c>
      <c r="R11" s="42">
        <f t="shared" si="1"/>
        <v>24</v>
      </c>
      <c r="S11" s="127"/>
      <c r="T11" s="127"/>
    </row>
    <row r="12" spans="2:20" ht="15" customHeight="1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6" t="s">
        <v>164</v>
      </c>
      <c r="J12" s="3">
        <f>G6+D15+G24+D32+D41+G46+D54</f>
        <v>2</v>
      </c>
      <c r="K12" s="61">
        <v>1</v>
      </c>
      <c r="L12" s="61"/>
      <c r="M12" s="61">
        <v>1</v>
      </c>
      <c r="N12" s="61"/>
      <c r="O12" s="3">
        <f>F6+C15+F24+C32+C41+F46+C54</f>
        <v>12</v>
      </c>
      <c r="P12" s="3">
        <f>C6+F15+C24+F32+F41+C46+F54</f>
        <v>12</v>
      </c>
      <c r="Q12" s="3">
        <f t="shared" si="0"/>
        <v>0</v>
      </c>
      <c r="R12" s="213">
        <f t="shared" si="1"/>
        <v>24</v>
      </c>
      <c r="S12" s="127"/>
      <c r="T12" s="127"/>
    </row>
    <row r="13" spans="2:20" ht="12.75" hidden="1">
      <c r="B13" s="6" t="str">
        <f>I8</f>
        <v>SALBRIS 2</v>
      </c>
      <c r="C13" s="66"/>
      <c r="D13" s="66"/>
      <c r="E13" s="6" t="str">
        <f>I6</f>
        <v>SELLES-S-CHER 2</v>
      </c>
      <c r="F13" s="66"/>
      <c r="G13" s="66"/>
      <c r="I13" s="76"/>
      <c r="J13" s="2"/>
      <c r="K13" s="61"/>
      <c r="L13" s="82"/>
      <c r="M13" s="82"/>
      <c r="N13" s="82"/>
      <c r="O13" s="2"/>
      <c r="P13" s="2"/>
      <c r="Q13" s="3"/>
      <c r="R13" s="19"/>
      <c r="T13" s="19"/>
    </row>
    <row r="14" spans="2:20" ht="12.75">
      <c r="B14" s="282" t="str">
        <f>I6</f>
        <v>SELLES-S-CHER 2</v>
      </c>
      <c r="C14" s="97"/>
      <c r="D14" s="97"/>
      <c r="E14" s="282" t="str">
        <f>I8</f>
        <v>SALBRIS 2</v>
      </c>
      <c r="F14" s="97"/>
      <c r="G14" s="97"/>
      <c r="I14" s="363" t="s">
        <v>165</v>
      </c>
      <c r="J14" s="1">
        <f>G8+G17+D25+D33+G41+G49+D57</f>
        <v>1</v>
      </c>
      <c r="K14" s="3">
        <v>1</v>
      </c>
      <c r="L14" s="3"/>
      <c r="M14" s="3"/>
      <c r="N14" s="2">
        <v>1</v>
      </c>
      <c r="O14" s="3">
        <f>F8+F17+C25+C33+F41+F49+C57</f>
        <v>10</v>
      </c>
      <c r="P14" s="210">
        <f>C8+C17+F25+F33+C41+C49+F57</f>
        <v>14</v>
      </c>
      <c r="Q14" s="3">
        <f>O14-P14</f>
        <v>-4</v>
      </c>
      <c r="R14" s="210">
        <f>O14+P14</f>
        <v>24</v>
      </c>
      <c r="S14" s="42"/>
      <c r="T14" s="126"/>
    </row>
    <row r="15" spans="2:16" ht="12.75">
      <c r="B15" s="114" t="str">
        <f>I12</f>
        <v>COUR CHEVERNY</v>
      </c>
      <c r="C15" s="115"/>
      <c r="D15" s="115"/>
      <c r="E15" s="114" t="str">
        <f>I9</f>
        <v>ROMORANTIN 1</v>
      </c>
      <c r="F15" s="115"/>
      <c r="G15" s="115"/>
      <c r="I15" s="364"/>
      <c r="J15" s="16"/>
      <c r="K15" s="1"/>
      <c r="N15" s="16"/>
      <c r="O15" s="32"/>
      <c r="P15" s="16"/>
    </row>
    <row r="16" spans="2:15" ht="12.75">
      <c r="B16" s="282" t="str">
        <f>I11</f>
        <v>LANGON 2</v>
      </c>
      <c r="C16" s="97"/>
      <c r="D16" s="97"/>
      <c r="E16" s="282" t="str">
        <f>I10</f>
        <v>PRUNIERS</v>
      </c>
      <c r="F16" s="97"/>
      <c r="G16" s="97"/>
      <c r="O16" s="32"/>
    </row>
    <row r="17" spans="2:7" ht="12.75">
      <c r="B17" s="358" t="str">
        <f>I7</f>
        <v>NEUNG-S-BEUVRON</v>
      </c>
      <c r="C17" s="115"/>
      <c r="D17" s="115"/>
      <c r="E17" s="5" t="s">
        <v>166</v>
      </c>
      <c r="F17" s="115"/>
      <c r="G17" s="118"/>
    </row>
    <row r="18" spans="2:18" ht="12.75">
      <c r="B18" s="47"/>
      <c r="C18" s="64"/>
      <c r="D18" s="64"/>
      <c r="I18" s="247" t="s">
        <v>66</v>
      </c>
      <c r="J18" s="248"/>
      <c r="K18" s="248" t="s">
        <v>25</v>
      </c>
      <c r="L18" s="248" t="s">
        <v>26</v>
      </c>
      <c r="M18" s="248" t="s">
        <v>27</v>
      </c>
      <c r="N18" s="248" t="s">
        <v>28</v>
      </c>
      <c r="O18" s="248" t="s">
        <v>29</v>
      </c>
      <c r="P18" s="256" t="s">
        <v>57</v>
      </c>
      <c r="Q18" s="257" t="s">
        <v>31</v>
      </c>
      <c r="R18" s="248" t="s">
        <v>52</v>
      </c>
    </row>
    <row r="19" spans="2:18" ht="12.75">
      <c r="B19" s="7" t="s">
        <v>10</v>
      </c>
      <c r="C19" s="62">
        <v>43247</v>
      </c>
      <c r="D19" s="63" t="s">
        <v>1</v>
      </c>
      <c r="E19" s="501" t="s">
        <v>196</v>
      </c>
      <c r="F19" s="502"/>
      <c r="G19" s="365" t="s">
        <v>225</v>
      </c>
      <c r="I19" s="2" t="s">
        <v>12</v>
      </c>
      <c r="J19" s="18" t="s">
        <v>4</v>
      </c>
      <c r="K19" s="18"/>
      <c r="L19" s="18"/>
      <c r="M19" s="18"/>
      <c r="N19" s="18"/>
      <c r="O19" s="18"/>
      <c r="P19" s="18"/>
      <c r="Q19" s="186"/>
      <c r="R19" s="18"/>
    </row>
    <row r="20" spans="3:18" ht="12.75">
      <c r="C20" s="64"/>
      <c r="D20" s="64"/>
      <c r="H20" s="32"/>
      <c r="I20" s="2" t="s">
        <v>33</v>
      </c>
      <c r="J20" s="186">
        <v>3</v>
      </c>
      <c r="K20" s="186">
        <v>1</v>
      </c>
      <c r="L20" s="186">
        <v>1</v>
      </c>
      <c r="M20" s="186"/>
      <c r="N20" s="186"/>
      <c r="O20" s="186">
        <v>16</v>
      </c>
      <c r="P20" s="186">
        <v>8</v>
      </c>
      <c r="Q20" s="186">
        <v>8</v>
      </c>
      <c r="R20" s="186">
        <v>24</v>
      </c>
    </row>
    <row r="21" spans="2:18" ht="12.75">
      <c r="B21" s="5" t="s">
        <v>2</v>
      </c>
      <c r="C21" s="65" t="s">
        <v>3</v>
      </c>
      <c r="D21" s="65" t="s">
        <v>4</v>
      </c>
      <c r="E21" s="5" t="s">
        <v>2</v>
      </c>
      <c r="F21" s="5" t="s">
        <v>3</v>
      </c>
      <c r="G21" s="5" t="s">
        <v>4</v>
      </c>
      <c r="I21" s="2" t="s">
        <v>109</v>
      </c>
      <c r="J21" s="186">
        <v>3</v>
      </c>
      <c r="K21" s="186">
        <v>1</v>
      </c>
      <c r="L21" s="186">
        <v>1</v>
      </c>
      <c r="M21" s="186"/>
      <c r="N21" s="186"/>
      <c r="O21" s="186">
        <v>14</v>
      </c>
      <c r="P21" s="186">
        <v>10</v>
      </c>
      <c r="Q21" s="186">
        <v>4</v>
      </c>
      <c r="R21" s="186">
        <v>24</v>
      </c>
    </row>
    <row r="22" spans="2:18" ht="12.75">
      <c r="B22" s="6" t="str">
        <f>I9</f>
        <v>ROMORANTIN 1</v>
      </c>
      <c r="C22" s="66"/>
      <c r="D22" s="66"/>
      <c r="E22" s="6" t="str">
        <f>I6</f>
        <v>SELLES-S-CHER 2</v>
      </c>
      <c r="F22" s="66"/>
      <c r="G22" s="66"/>
      <c r="I22" s="2" t="s">
        <v>35</v>
      </c>
      <c r="J22" s="186">
        <v>3</v>
      </c>
      <c r="K22" s="186">
        <v>1</v>
      </c>
      <c r="L22" s="186">
        <v>1</v>
      </c>
      <c r="M22" s="186"/>
      <c r="N22" s="186"/>
      <c r="O22" s="186">
        <v>14</v>
      </c>
      <c r="P22" s="186">
        <v>10</v>
      </c>
      <c r="Q22" s="186">
        <v>4</v>
      </c>
      <c r="R22" s="186">
        <v>24</v>
      </c>
    </row>
    <row r="23" spans="2:18" ht="12.75">
      <c r="B23" s="5" t="str">
        <f>I8</f>
        <v>SALBRIS 2</v>
      </c>
      <c r="C23" s="65"/>
      <c r="D23" s="65"/>
      <c r="E23" s="5" t="str">
        <f>I7</f>
        <v>NEUNG-S-BEUVRON</v>
      </c>
      <c r="F23" s="65"/>
      <c r="G23" s="65"/>
      <c r="I23" s="227" t="s">
        <v>34</v>
      </c>
      <c r="J23" s="186">
        <v>2</v>
      </c>
      <c r="K23" s="186">
        <v>1</v>
      </c>
      <c r="L23" s="186"/>
      <c r="M23" s="186">
        <v>1</v>
      </c>
      <c r="N23" s="186"/>
      <c r="O23" s="186">
        <v>12</v>
      </c>
      <c r="P23" s="186">
        <v>12</v>
      </c>
      <c r="Q23" s="186">
        <v>0</v>
      </c>
      <c r="R23" s="186">
        <v>24</v>
      </c>
    </row>
    <row r="24" spans="2:18" ht="12.75">
      <c r="B24" s="6" t="str">
        <f>I10</f>
        <v>PRUNIERS</v>
      </c>
      <c r="C24" s="66"/>
      <c r="D24" s="66"/>
      <c r="E24" s="6" t="str">
        <f>I12</f>
        <v>COUR CHEVERNY</v>
      </c>
      <c r="F24" s="66"/>
      <c r="G24" s="66"/>
      <c r="I24" s="2" t="s">
        <v>164</v>
      </c>
      <c r="J24" s="186">
        <v>2</v>
      </c>
      <c r="K24" s="186">
        <v>1</v>
      </c>
      <c r="L24" s="186"/>
      <c r="M24" s="186">
        <v>1</v>
      </c>
      <c r="N24" s="186"/>
      <c r="O24" s="186">
        <v>12</v>
      </c>
      <c r="P24" s="186">
        <v>12</v>
      </c>
      <c r="Q24" s="186">
        <v>0</v>
      </c>
      <c r="R24" s="186">
        <v>24</v>
      </c>
    </row>
    <row r="25" spans="2:18" ht="12.75">
      <c r="B25" s="5" t="s">
        <v>166</v>
      </c>
      <c r="C25" s="65"/>
      <c r="D25" s="65"/>
      <c r="E25" s="5" t="s">
        <v>92</v>
      </c>
      <c r="F25" s="65"/>
      <c r="G25" s="65"/>
      <c r="I25" s="2" t="s">
        <v>76</v>
      </c>
      <c r="J25" s="186">
        <v>1</v>
      </c>
      <c r="K25" s="186">
        <v>1</v>
      </c>
      <c r="L25" s="186"/>
      <c r="M25" s="186"/>
      <c r="N25" s="186">
        <v>1</v>
      </c>
      <c r="O25" s="186">
        <v>10</v>
      </c>
      <c r="P25" s="186">
        <v>14</v>
      </c>
      <c r="Q25" s="186">
        <v>-4</v>
      </c>
      <c r="R25" s="186">
        <v>24</v>
      </c>
    </row>
    <row r="26" spans="3:18" ht="12.75">
      <c r="C26" s="64"/>
      <c r="D26" s="64"/>
      <c r="I26" s="2" t="s">
        <v>165</v>
      </c>
      <c r="J26" s="186">
        <v>1</v>
      </c>
      <c r="K26" s="186">
        <v>1</v>
      </c>
      <c r="L26" s="186"/>
      <c r="M26" s="186"/>
      <c r="N26" s="186">
        <v>1</v>
      </c>
      <c r="O26" s="186">
        <v>10</v>
      </c>
      <c r="P26" s="186">
        <v>14</v>
      </c>
      <c r="Q26" s="186">
        <v>-4</v>
      </c>
      <c r="R26" s="186">
        <v>24</v>
      </c>
    </row>
    <row r="27" spans="2:18" ht="12.75">
      <c r="B27" s="7" t="s">
        <v>9</v>
      </c>
      <c r="C27" s="62">
        <v>43261</v>
      </c>
      <c r="D27" s="63" t="s">
        <v>24</v>
      </c>
      <c r="E27" s="501" t="s">
        <v>209</v>
      </c>
      <c r="F27" s="502"/>
      <c r="G27" s="365" t="s">
        <v>226</v>
      </c>
      <c r="I27" s="126" t="s">
        <v>92</v>
      </c>
      <c r="J27" s="45">
        <v>1</v>
      </c>
      <c r="K27" s="45">
        <v>1</v>
      </c>
      <c r="L27" s="45"/>
      <c r="M27" s="45"/>
      <c r="N27" s="45">
        <v>1</v>
      </c>
      <c r="O27" s="45">
        <v>8</v>
      </c>
      <c r="P27" s="45">
        <v>16</v>
      </c>
      <c r="Q27" s="45">
        <v>-8</v>
      </c>
      <c r="R27" s="45">
        <v>24</v>
      </c>
    </row>
    <row r="28" spans="3:19" ht="12.75">
      <c r="C28" s="64"/>
      <c r="D28" s="64"/>
      <c r="I28" s="15"/>
      <c r="J28" s="15"/>
      <c r="K28" s="21"/>
      <c r="L28" s="21"/>
      <c r="M28" s="21"/>
      <c r="N28" s="21"/>
      <c r="O28" s="15"/>
      <c r="P28" s="21"/>
      <c r="Q28" s="3"/>
      <c r="R28" s="32"/>
      <c r="S28" s="14"/>
    </row>
    <row r="29" spans="2:18" ht="12.75">
      <c r="B29" s="5" t="s">
        <v>2</v>
      </c>
      <c r="C29" s="65" t="s">
        <v>3</v>
      </c>
      <c r="D29" s="65" t="s">
        <v>4</v>
      </c>
      <c r="E29" s="5" t="s">
        <v>2</v>
      </c>
      <c r="F29" s="5" t="s">
        <v>3</v>
      </c>
      <c r="G29" s="5" t="s">
        <v>4</v>
      </c>
      <c r="I29" s="16"/>
      <c r="J29" s="185"/>
      <c r="K29" s="8"/>
      <c r="L29" s="8"/>
      <c r="M29" s="8"/>
      <c r="N29" s="8"/>
      <c r="O29" s="185"/>
      <c r="P29" s="8"/>
      <c r="Q29" s="8"/>
      <c r="R29" s="185"/>
    </row>
    <row r="30" spans="2:7" ht="12.75">
      <c r="B30" s="6" t="str">
        <f>I6</f>
        <v>SELLES-S-CHER 2</v>
      </c>
      <c r="C30" s="66"/>
      <c r="D30" s="66"/>
      <c r="E30" s="6" t="str">
        <f>I10</f>
        <v>PRUNIERS</v>
      </c>
      <c r="F30" s="66"/>
      <c r="G30" s="66"/>
    </row>
    <row r="31" spans="2:7" ht="12.75">
      <c r="B31" s="5" t="str">
        <f>I7</f>
        <v>NEUNG-S-BEUVRON</v>
      </c>
      <c r="C31" s="65"/>
      <c r="D31" s="65"/>
      <c r="E31" s="5" t="str">
        <f>I9</f>
        <v>ROMORANTIN 1</v>
      </c>
      <c r="F31" s="65"/>
      <c r="G31" s="65"/>
    </row>
    <row r="32" spans="2:9" ht="12.75">
      <c r="B32" s="6" t="str">
        <f>I12</f>
        <v>COUR CHEVERNY</v>
      </c>
      <c r="C32" s="66"/>
      <c r="D32" s="66"/>
      <c r="E32" s="6" t="str">
        <f>I11</f>
        <v>LANGON 2</v>
      </c>
      <c r="F32" s="66"/>
      <c r="G32" s="66"/>
      <c r="I32" s="200"/>
    </row>
    <row r="33" spans="2:16" ht="12.75">
      <c r="B33" s="5" t="s">
        <v>166</v>
      </c>
      <c r="C33" s="65"/>
      <c r="D33" s="65"/>
      <c r="E33" s="5" t="s">
        <v>34</v>
      </c>
      <c r="F33" s="65"/>
      <c r="G33" s="65"/>
      <c r="I33" s="13"/>
      <c r="L33" s="13"/>
      <c r="P33" s="13"/>
    </row>
    <row r="34" spans="3:16" ht="12.75">
      <c r="C34" s="64"/>
      <c r="D34" s="64"/>
      <c r="I34" s="260" t="s">
        <v>54</v>
      </c>
      <c r="J34" s="449">
        <v>43394</v>
      </c>
      <c r="K34" s="16"/>
      <c r="M34" s="16"/>
      <c r="N34" s="15"/>
      <c r="O34" s="16"/>
      <c r="P34" s="128"/>
    </row>
    <row r="35" spans="2:16" ht="12.75">
      <c r="B35" s="7" t="s">
        <v>8</v>
      </c>
      <c r="C35" s="62">
        <v>43261</v>
      </c>
      <c r="D35" s="63" t="s">
        <v>1</v>
      </c>
      <c r="E35" s="501" t="s">
        <v>209</v>
      </c>
      <c r="F35" s="502"/>
      <c r="G35" s="365" t="s">
        <v>226</v>
      </c>
      <c r="I35" s="2"/>
      <c r="J35" s="15"/>
      <c r="K35" s="16"/>
      <c r="L35" s="16"/>
      <c r="M35" s="16"/>
      <c r="N35" s="16"/>
      <c r="O35" s="16"/>
      <c r="P35" s="16"/>
    </row>
    <row r="36" spans="3:10" ht="12.75">
      <c r="C36" s="64"/>
      <c r="D36" s="64"/>
      <c r="I36" s="57"/>
      <c r="J36" s="14"/>
    </row>
    <row r="37" spans="2:7" ht="12.75">
      <c r="B37" s="5" t="s">
        <v>2</v>
      </c>
      <c r="C37" s="65" t="s">
        <v>3</v>
      </c>
      <c r="D37" s="65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 2</v>
      </c>
      <c r="C38" s="66"/>
      <c r="D38" s="66"/>
      <c r="E38" s="6" t="str">
        <f>I6</f>
        <v>SELLES-S-CHER 2</v>
      </c>
      <c r="F38" s="66"/>
      <c r="G38" s="66"/>
    </row>
    <row r="39" spans="2:7" ht="12.75">
      <c r="B39" s="5" t="str">
        <f>I10</f>
        <v>PRUNIERS</v>
      </c>
      <c r="C39" s="65"/>
      <c r="D39" s="65"/>
      <c r="E39" s="5" t="str">
        <f>I7</f>
        <v>NEUNG-S-BEUVRON</v>
      </c>
      <c r="F39" s="65"/>
      <c r="G39" s="65"/>
    </row>
    <row r="40" spans="2:7" ht="12.75">
      <c r="B40" s="6" t="str">
        <f>I9</f>
        <v>ROMORANTIN 1</v>
      </c>
      <c r="C40" s="66"/>
      <c r="D40" s="66"/>
      <c r="E40" s="6" t="str">
        <f>I8</f>
        <v>SALBRIS 2</v>
      </c>
      <c r="F40" s="66"/>
      <c r="G40" s="66"/>
    </row>
    <row r="41" spans="2:7" ht="12.75">
      <c r="B41" s="5" t="str">
        <f>I12</f>
        <v>COUR CHEVERNY</v>
      </c>
      <c r="C41" s="65"/>
      <c r="D41" s="65"/>
      <c r="E41" s="5" t="s">
        <v>166</v>
      </c>
      <c r="F41" s="65"/>
      <c r="G41" s="65"/>
    </row>
    <row r="42" spans="3:4" ht="12.75">
      <c r="C42" s="64"/>
      <c r="D42" s="64"/>
    </row>
    <row r="43" spans="2:7" ht="12.75">
      <c r="B43" s="7" t="s">
        <v>7</v>
      </c>
      <c r="C43" s="62">
        <v>43359</v>
      </c>
      <c r="D43" s="63" t="s">
        <v>81</v>
      </c>
      <c r="E43" s="501" t="s">
        <v>112</v>
      </c>
      <c r="F43" s="502"/>
      <c r="G43" s="103" t="s">
        <v>223</v>
      </c>
    </row>
    <row r="44" spans="3:4" ht="12.75">
      <c r="C44" s="64"/>
      <c r="D44" s="64"/>
    </row>
    <row r="45" spans="2:7" ht="12.75">
      <c r="B45" s="5" t="s">
        <v>2</v>
      </c>
      <c r="C45" s="65" t="s">
        <v>3</v>
      </c>
      <c r="D45" s="65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66"/>
      <c r="D46" s="66"/>
      <c r="E46" s="6" t="str">
        <f>I12</f>
        <v>COUR CHEVERNY</v>
      </c>
      <c r="F46" s="66"/>
      <c r="G46" s="66"/>
    </row>
    <row r="47" spans="2:7" ht="12.75">
      <c r="B47" s="5" t="str">
        <f>I7</f>
        <v>NEUNG-S-BEUVRON</v>
      </c>
      <c r="C47" s="65"/>
      <c r="D47" s="65"/>
      <c r="E47" s="5" t="str">
        <f>I11</f>
        <v>LANGON 2</v>
      </c>
      <c r="F47" s="65"/>
      <c r="G47" s="65"/>
    </row>
    <row r="48" spans="2:7" ht="12.75">
      <c r="B48" s="6" t="str">
        <f>I8</f>
        <v>SALBRIS 2</v>
      </c>
      <c r="C48" s="66"/>
      <c r="D48" s="66"/>
      <c r="E48" s="6" t="str">
        <f>I10</f>
        <v>PRUNIERS</v>
      </c>
      <c r="F48" s="66"/>
      <c r="G48" s="66"/>
    </row>
    <row r="49" spans="2:7" ht="12.75">
      <c r="B49" s="5" t="s">
        <v>33</v>
      </c>
      <c r="C49" s="65"/>
      <c r="D49" s="65"/>
      <c r="E49" s="5" t="s">
        <v>166</v>
      </c>
      <c r="F49" s="65"/>
      <c r="G49" s="65"/>
    </row>
    <row r="50" spans="3:4" ht="12.75">
      <c r="C50" s="64"/>
      <c r="D50" s="64"/>
    </row>
    <row r="51" spans="2:7" ht="12.75">
      <c r="B51" s="7" t="s">
        <v>6</v>
      </c>
      <c r="C51" s="62">
        <v>43359</v>
      </c>
      <c r="D51" s="63" t="s">
        <v>80</v>
      </c>
      <c r="E51" s="501" t="s">
        <v>112</v>
      </c>
      <c r="F51" s="502"/>
      <c r="G51" s="103" t="s">
        <v>223</v>
      </c>
    </row>
    <row r="52" spans="3:4" ht="12.75">
      <c r="C52" s="64"/>
      <c r="D52" s="64"/>
    </row>
    <row r="53" spans="2:7" ht="12.75">
      <c r="B53" s="5" t="s">
        <v>2</v>
      </c>
      <c r="C53" s="65" t="s">
        <v>3</v>
      </c>
      <c r="D53" s="65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COUR CHEVERNY</v>
      </c>
      <c r="C54" s="66"/>
      <c r="D54" s="66"/>
      <c r="E54" s="6" t="str">
        <f>I7</f>
        <v>NEUNG-S-BEUVRON</v>
      </c>
      <c r="F54" s="66"/>
      <c r="G54" s="66"/>
    </row>
    <row r="55" spans="2:7" ht="12.75">
      <c r="B55" s="5" t="str">
        <f>I11</f>
        <v>LANGON 2</v>
      </c>
      <c r="C55" s="65"/>
      <c r="D55" s="65"/>
      <c r="E55" s="5" t="str">
        <f>I8</f>
        <v>SALBRIS 2</v>
      </c>
      <c r="F55" s="65"/>
      <c r="G55" s="65"/>
    </row>
    <row r="56" spans="2:7" ht="12.75">
      <c r="B56" s="6" t="str">
        <f>I10</f>
        <v>PRUNIERS</v>
      </c>
      <c r="C56" s="66"/>
      <c r="D56" s="66"/>
      <c r="E56" s="6" t="str">
        <f>I9</f>
        <v>ROMORANTIN 1</v>
      </c>
      <c r="F56" s="66"/>
      <c r="G56" s="66"/>
    </row>
    <row r="57" spans="2:7" ht="12.75">
      <c r="B57" s="5" t="s">
        <v>166</v>
      </c>
      <c r="C57" s="65"/>
      <c r="D57" s="65"/>
      <c r="E57" s="5" t="s">
        <v>76</v>
      </c>
      <c r="F57" s="65"/>
      <c r="G57" s="65"/>
    </row>
  </sheetData>
  <sheetProtection/>
  <mergeCells count="9">
    <mergeCell ref="E51:F51"/>
    <mergeCell ref="I4:J4"/>
    <mergeCell ref="E2:F2"/>
    <mergeCell ref="E10:F10"/>
    <mergeCell ref="E19:F19"/>
    <mergeCell ref="B1:G1"/>
    <mergeCell ref="E27:F27"/>
    <mergeCell ref="E35:F35"/>
    <mergeCell ref="E43:F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2018-02-06T08:55:38Z</cp:lastPrinted>
  <dcterms:created xsi:type="dcterms:W3CDTF">1996-10-21T11:03:58Z</dcterms:created>
  <dcterms:modified xsi:type="dcterms:W3CDTF">2018-05-28T05:46:19Z</dcterms:modified>
  <cp:category/>
  <cp:version/>
  <cp:contentType/>
  <cp:contentStatus/>
</cp:coreProperties>
</file>