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729dec82a0428f7/Documents/PCCA/"/>
    </mc:Choice>
  </mc:AlternateContent>
  <bookViews>
    <workbookView xWindow="0" yWindow="0" windowWidth="38400" windowHeight="17700"/>
  </bookViews>
  <sheets>
    <sheet name="Saison 2016-2017" sheetId="19" r:id="rId1"/>
    <sheet name="Compte exploitation 16-17" sheetId="20" r:id="rId2"/>
    <sheet name="Dépenses payées saison 2016-17" sheetId="18" r:id="rId3"/>
    <sheet name="Saison 2015-2016" sheetId="15" r:id="rId4"/>
    <sheet name="Compte exploitation 15-16" sheetId="17" r:id="rId5"/>
    <sheet name="Saison 2014-2015" sheetId="14" r:id="rId6"/>
    <sheet name="Compte exploitation 14-15" sheetId="16" r:id="rId7"/>
    <sheet name="Saison 2013-2014" sheetId="13" r:id="rId8"/>
    <sheet name="Saison 2012-2013" sheetId="11" r:id="rId9"/>
    <sheet name="Compte exploitation 2012-2013" sheetId="12" r:id="rId10"/>
    <sheet name="Compte exploitation 2011-2012" sheetId="10" r:id="rId11"/>
    <sheet name="Saison 2011 2012" sheetId="9" r:id="rId12"/>
    <sheet name="Saison 2010 2011" sheetId="7" r:id="rId13"/>
    <sheet name="Compte exploitation 10-11" sheetId="6" r:id="rId14"/>
    <sheet name="Saison 2009 2010" sheetId="5" r:id="rId15"/>
    <sheet name="Compte exploitation 09-10" sheetId="8" r:id="rId16"/>
    <sheet name="saison 2008-2009" sheetId="4" r:id="rId17"/>
    <sheet name="Compte exploitation 08-09" sheetId="3" r:id="rId18"/>
    <sheet name="saison 2006 07 08" sheetId="1" r:id="rId19"/>
    <sheet name="Compte exploitation 07-08" sheetId="2" r:id="rId20"/>
  </sheets>
  <calcPr calcId="162913" concurrentCalc="0"/>
</workbook>
</file>

<file path=xl/calcChain.xml><?xml version="1.0" encoding="utf-8"?>
<calcChain xmlns="http://schemas.openxmlformats.org/spreadsheetml/2006/main">
  <c r="E17" i="20" l="1"/>
  <c r="B17" i="20"/>
  <c r="B22" i="18"/>
  <c r="D11" i="18"/>
  <c r="D22" i="18"/>
  <c r="C22" i="18"/>
  <c r="C11" i="18"/>
  <c r="B11" i="18"/>
  <c r="D29" i="19"/>
  <c r="C29" i="19"/>
  <c r="E17" i="17"/>
  <c r="B17" i="17"/>
  <c r="B18" i="17"/>
  <c r="E23" i="17"/>
  <c r="E17" i="16"/>
  <c r="B17" i="16"/>
  <c r="B18" i="16"/>
  <c r="E23" i="16"/>
  <c r="D27" i="15"/>
  <c r="C27" i="15"/>
  <c r="E27" i="15"/>
  <c r="D35" i="14"/>
  <c r="C35" i="14"/>
  <c r="D33" i="13"/>
  <c r="C33" i="13"/>
  <c r="E33" i="13"/>
  <c r="E17" i="12"/>
  <c r="B17" i="12"/>
  <c r="D33" i="11"/>
  <c r="C33" i="11"/>
  <c r="E33" i="11"/>
  <c r="H38" i="9"/>
  <c r="E17" i="10"/>
  <c r="B17" i="10"/>
  <c r="B18" i="10"/>
  <c r="E23" i="10"/>
  <c r="D33" i="9"/>
  <c r="C33" i="9"/>
  <c r="E33" i="9"/>
  <c r="E18" i="8"/>
  <c r="B18" i="8"/>
  <c r="B19" i="8"/>
  <c r="E24" i="8"/>
  <c r="E69" i="7"/>
  <c r="D23" i="7"/>
  <c r="D69" i="7"/>
  <c r="C23" i="7"/>
  <c r="C69" i="7"/>
  <c r="E23" i="7"/>
  <c r="B17" i="6"/>
  <c r="E17" i="6"/>
  <c r="B18" i="6"/>
  <c r="E23" i="6"/>
  <c r="E83" i="5"/>
  <c r="D37" i="5"/>
  <c r="D83" i="5"/>
  <c r="C37" i="5"/>
  <c r="C83" i="5"/>
  <c r="E37" i="5"/>
  <c r="B18" i="3"/>
  <c r="E18" i="3"/>
  <c r="E19" i="3"/>
  <c r="E24" i="3"/>
  <c r="D35" i="4"/>
  <c r="C35" i="4"/>
  <c r="E35" i="4"/>
  <c r="E81" i="4"/>
  <c r="D81" i="4"/>
  <c r="C81" i="4"/>
  <c r="E18" i="2"/>
  <c r="B18" i="2"/>
  <c r="E19" i="2"/>
  <c r="E24" i="2"/>
  <c r="C74" i="1"/>
  <c r="D74" i="1"/>
  <c r="E74" i="1"/>
  <c r="B18" i="12"/>
  <c r="E23" i="12"/>
  <c r="E35" i="14"/>
  <c r="B18" i="20"/>
  <c r="E23" i="20"/>
  <c r="E29" i="19"/>
</calcChain>
</file>

<file path=xl/sharedStrings.xml><?xml version="1.0" encoding="utf-8"?>
<sst xmlns="http://schemas.openxmlformats.org/spreadsheetml/2006/main" count="843" uniqueCount="507">
  <si>
    <t>PING CLUB DE CAP D'AIL</t>
  </si>
  <si>
    <t>LIVRE DES COMPTES</t>
  </si>
  <si>
    <t>Date</t>
  </si>
  <si>
    <t>Nature des opérations</t>
  </si>
  <si>
    <t>Entrées</t>
  </si>
  <si>
    <t>Sorties</t>
  </si>
  <si>
    <t>Solde</t>
  </si>
  <si>
    <t>Report (suite ouverture compe à la SG Monaco)</t>
  </si>
  <si>
    <t>02 10 06</t>
  </si>
  <si>
    <t>Virement reçu de BNP</t>
  </si>
  <si>
    <t>20 09 06</t>
  </si>
  <si>
    <t>Cotisation JJ Magrini (espèces)</t>
  </si>
  <si>
    <t>Cotisation L Ramirez (chq HSBC)</t>
  </si>
  <si>
    <t>Cotisation Jocelyn (chq SG)</t>
  </si>
  <si>
    <t>27 10 06</t>
  </si>
  <si>
    <t>Virement reçu de BNP (solde du compte)</t>
  </si>
  <si>
    <t>10 11 06</t>
  </si>
  <si>
    <t>Cotisation G Guidotti (especes)</t>
  </si>
  <si>
    <t>Cotisation P Ferrari (chq Barclays)</t>
  </si>
  <si>
    <t xml:space="preserve">28 11 06 </t>
  </si>
  <si>
    <t>Cotisation D Campana (chq CMB)</t>
  </si>
  <si>
    <t>28 11 06</t>
  </si>
  <si>
    <t>Cotisation A Suin (chq SG)</t>
  </si>
  <si>
    <t>21 12 06</t>
  </si>
  <si>
    <t>Cotisation JP Farrugia (chq SG)</t>
  </si>
  <si>
    <t>19 01 07</t>
  </si>
  <si>
    <t>Rgt licences (13) chq n° 0000003</t>
  </si>
  <si>
    <t>29 01 07</t>
  </si>
  <si>
    <t>RCH (Don MDPE)</t>
  </si>
  <si>
    <t>Chq n° 0000004 (acompte achat table + filet)</t>
  </si>
  <si>
    <t>01 02 07</t>
  </si>
  <si>
    <t>Chq n° 0000005 (solde achat table)</t>
  </si>
  <si>
    <t>06 02 07</t>
  </si>
  <si>
    <t>Chq n° 0000006 (doubles clefs)   encaissé 02 08 07</t>
  </si>
  <si>
    <t>13 02 07</t>
  </si>
  <si>
    <t>Chq n° 0000007 (Anniversaire JJM)</t>
  </si>
  <si>
    <t>05 03 07</t>
  </si>
  <si>
    <t>RCH (SMEG)</t>
  </si>
  <si>
    <t>19 03 07</t>
  </si>
  <si>
    <t>VIRT DE BARCLAYS (cotis Moulin/catania)</t>
  </si>
  <si>
    <t>20 03 07</t>
  </si>
  <si>
    <t>chq n° 0000008</t>
  </si>
  <si>
    <t>chq n° 0000009 (acompte Maillots)</t>
  </si>
  <si>
    <t>21 03 07</t>
  </si>
  <si>
    <t>RCH 4051704 (2chqs)</t>
  </si>
  <si>
    <t>22 03 07</t>
  </si>
  <si>
    <t>Retrait chq n° 0000010</t>
  </si>
  <si>
    <t>23 03 07</t>
  </si>
  <si>
    <t>Retrait chq n° 0000011 (J Moors)</t>
  </si>
  <si>
    <t>30 03 07</t>
  </si>
  <si>
    <t>RCH 4051909 (2 chqs)</t>
  </si>
  <si>
    <t>02 04 07</t>
  </si>
  <si>
    <t>Rgt Assurance Ascoma (chq 0000012)</t>
  </si>
  <si>
    <t>11 04 07</t>
  </si>
  <si>
    <t>Retrait chq n° 0000013</t>
  </si>
  <si>
    <t>16 04 07</t>
  </si>
  <si>
    <t>Retrait chq n° 0000014</t>
  </si>
  <si>
    <t>19 04 07</t>
  </si>
  <si>
    <t>Verst espèces (J Moors)</t>
  </si>
  <si>
    <t>25 04 07</t>
  </si>
  <si>
    <t>Retrait chq n° 0000016</t>
  </si>
  <si>
    <t>27 04 07</t>
  </si>
  <si>
    <t>Retrait chq n° 0000017</t>
  </si>
  <si>
    <t>03 05 07</t>
  </si>
  <si>
    <t>08 06 07</t>
  </si>
  <si>
    <t>retrait divers (J Moors)</t>
  </si>
  <si>
    <t xml:space="preserve"> </t>
  </si>
  <si>
    <t>20 06 07</t>
  </si>
  <si>
    <t>retrait chèque 0000018 (J Moors)</t>
  </si>
  <si>
    <t>25 06 07</t>
  </si>
  <si>
    <t>chèque 0000020 (Carrefour Barbecue fin de saison)</t>
  </si>
  <si>
    <t>retrait chèque 0000021 (J Moors)</t>
  </si>
  <si>
    <t>26 06 07</t>
  </si>
  <si>
    <t>chèque 0000019 (Carrefour Barbecue fin de saison)</t>
  </si>
  <si>
    <t>29 06 07</t>
  </si>
  <si>
    <t>RCH 2497432</t>
  </si>
  <si>
    <t>03 07 07</t>
  </si>
  <si>
    <t>09 08 07</t>
  </si>
  <si>
    <t>chèque 0000022 (ligue Tennis de table)</t>
  </si>
  <si>
    <t>08 10 07</t>
  </si>
  <si>
    <t>RCH 0000099</t>
  </si>
  <si>
    <t>21 12 07</t>
  </si>
  <si>
    <t>18 12 07</t>
  </si>
  <si>
    <t>RCH 0000097</t>
  </si>
  <si>
    <t>24 12 07</t>
  </si>
  <si>
    <t>Chèque 0000024</t>
  </si>
  <si>
    <t>16 01 08</t>
  </si>
  <si>
    <t>Chèque 0000028</t>
  </si>
  <si>
    <t>17 01 08</t>
  </si>
  <si>
    <t>Virt reçu Campana</t>
  </si>
  <si>
    <t>22 01 08</t>
  </si>
  <si>
    <t>Chèque 0000026</t>
  </si>
  <si>
    <t>23 01 08</t>
  </si>
  <si>
    <t>Chèque 0000027</t>
  </si>
  <si>
    <t>11 02 08</t>
  </si>
  <si>
    <t>Rgt licence JJ Magrini rch 1628807</t>
  </si>
  <si>
    <t>27 02 08</t>
  </si>
  <si>
    <t>Chq 0000029 (rgt licences + frais CDAM)</t>
  </si>
  <si>
    <t>04 03 08</t>
  </si>
  <si>
    <t xml:space="preserve">verst espèces </t>
  </si>
  <si>
    <t>05 03 08</t>
  </si>
  <si>
    <t>Vit reçu FSASPTT (complt licence Ludovic Duval)</t>
  </si>
  <si>
    <t>25 03 08</t>
  </si>
  <si>
    <t>RCH 0000096 (2chq 30+60) Julien/Claude</t>
  </si>
  <si>
    <t>04 04 08</t>
  </si>
  <si>
    <t>15 04 08</t>
  </si>
  <si>
    <t>Retrait espèces</t>
  </si>
  <si>
    <t>30 04 08</t>
  </si>
  <si>
    <t>30 05 08</t>
  </si>
  <si>
    <t>Verst espèces (licence J Moors)</t>
  </si>
  <si>
    <t>04 06 08</t>
  </si>
  <si>
    <t>TOTAL :</t>
  </si>
  <si>
    <t>DEPENSES</t>
  </si>
  <si>
    <t>RECETTES</t>
  </si>
  <si>
    <t>Total des dépenses</t>
  </si>
  <si>
    <t>Total des recettes</t>
  </si>
  <si>
    <t>Déficit</t>
  </si>
  <si>
    <t>TOTAL</t>
  </si>
  <si>
    <t xml:space="preserve">TOTAL </t>
  </si>
  <si>
    <t>Frais administratifs</t>
  </si>
  <si>
    <t>Licences</t>
  </si>
  <si>
    <t>Achat balles Wack sport</t>
  </si>
  <si>
    <t>Frais réception équipes</t>
  </si>
  <si>
    <t>Verst PF</t>
  </si>
  <si>
    <t>Cheque ligue FFTT</t>
  </si>
  <si>
    <t>Solde fin exercice 2007-2008</t>
  </si>
  <si>
    <t>Solde fin exercice (2006-2007) au 30 06 07</t>
  </si>
  <si>
    <t xml:space="preserve">Verst espèces </t>
  </si>
  <si>
    <t xml:space="preserve">retrait chèque 0000023 </t>
  </si>
  <si>
    <t>SOLDE FIN EXERCICE 2006-2007</t>
  </si>
  <si>
    <t>19 06 08</t>
  </si>
  <si>
    <t>Report (solde au 05 06 2008)</t>
  </si>
  <si>
    <t>chq 0000031 (BBQ rembt JP Farrugia+frais équipe)</t>
  </si>
  <si>
    <t>chq 0000030 (BBQ rembt H Klein)</t>
  </si>
  <si>
    <t>25 06 08</t>
  </si>
  <si>
    <t>chq 0000032 (réaffiliation)</t>
  </si>
  <si>
    <t xml:space="preserve">18 07 08 </t>
  </si>
  <si>
    <t>chq 0000033 (CDAM)</t>
  </si>
  <si>
    <t>13 05 08</t>
  </si>
  <si>
    <t>Retrait divers ( Moors)</t>
  </si>
  <si>
    <t>16 05 08</t>
  </si>
  <si>
    <t>versement espèces (Moors)</t>
  </si>
  <si>
    <t>RCH       (licence Pecome/Piffady)</t>
  </si>
  <si>
    <t>20 06 08</t>
  </si>
  <si>
    <t>Retrait divers (J Moors)</t>
  </si>
  <si>
    <t>04 07 08</t>
  </si>
  <si>
    <t>Versement espèces (J Moors)</t>
  </si>
  <si>
    <t>15 09 08</t>
  </si>
  <si>
    <t>26 09 08</t>
  </si>
  <si>
    <t>29 09 08</t>
  </si>
  <si>
    <t>Verst espèces (Magrini)</t>
  </si>
  <si>
    <t>17 10 08</t>
  </si>
  <si>
    <t>RCH 0000093 (Klein, Guidotti, Campana)</t>
  </si>
  <si>
    <t>RCH 0000092 (Suin, Fasanelli, Moulin)</t>
  </si>
  <si>
    <t>Chq 0000034 (rembt commande matériel C Cazes)</t>
  </si>
  <si>
    <t>Chq 0000035 (Paiement Assurance)</t>
  </si>
  <si>
    <t>29 10 08</t>
  </si>
  <si>
    <t>31 10 08</t>
  </si>
  <si>
    <t>Virt reçu J Moors</t>
  </si>
  <si>
    <t>RCH 0000094 (Adamo, Cazes, Ferrari, Duval, Farrugia)</t>
  </si>
  <si>
    <t>17 11 08</t>
  </si>
  <si>
    <t>Chq 0000036 (Ass du 25 10 08 au 31 08 09)</t>
  </si>
  <si>
    <t>Chq 0000037 (Rgt licences)</t>
  </si>
  <si>
    <t>26 11 08</t>
  </si>
  <si>
    <t>RCH 0000091 (Cotis L Ramirez)</t>
  </si>
  <si>
    <t>13 01 08</t>
  </si>
  <si>
    <t>Chq 0000038 (Galette des Rois)</t>
  </si>
  <si>
    <t>RCH 0000090 (SMEG)</t>
  </si>
  <si>
    <t>06 02 09</t>
  </si>
  <si>
    <t xml:space="preserve">14 01 09 </t>
  </si>
  <si>
    <t>Chq 0000039 (Licences + Insc. Critérium)</t>
  </si>
  <si>
    <t>15 04 09</t>
  </si>
  <si>
    <t>24 04 09</t>
  </si>
  <si>
    <t>Chèque 0000081</t>
  </si>
  <si>
    <t>Chèque 0000082</t>
  </si>
  <si>
    <t>Virt reçu FSASPTT</t>
  </si>
  <si>
    <t>Licences + critérium</t>
  </si>
  <si>
    <t>Galette des rois</t>
  </si>
  <si>
    <t>Assurance</t>
  </si>
  <si>
    <t>Matériel (balles, tables arbitrage)</t>
  </si>
  <si>
    <t>Engagement Equipes + Tournoi vétéran</t>
  </si>
  <si>
    <t>Chèque sponsor (SMEG)</t>
  </si>
  <si>
    <t>Solde fin exercice (2007-2008) au 04 06 08</t>
  </si>
  <si>
    <t>Rembt BBQ 2008</t>
  </si>
  <si>
    <t>Réaffiliation/Frais CDAM</t>
  </si>
  <si>
    <t>Solde fin exercice 2008-2009</t>
  </si>
  <si>
    <t>Report (solde au 24 04 2009)</t>
  </si>
  <si>
    <t>chq 0000083 (Réaffiliation)</t>
  </si>
  <si>
    <t>17 08 09</t>
  </si>
  <si>
    <t>22 09 09</t>
  </si>
  <si>
    <t>chq 0000083 (Assurance)</t>
  </si>
  <si>
    <t>18 09 09</t>
  </si>
  <si>
    <t xml:space="preserve">Rch 0000089 (licences), </t>
  </si>
  <si>
    <t>Verst espèces (licence)</t>
  </si>
  <si>
    <t>Licences Payées</t>
  </si>
  <si>
    <t>Magrini</t>
  </si>
  <si>
    <t>Ferrari</t>
  </si>
  <si>
    <t>Guidotti</t>
  </si>
  <si>
    <t>Klein</t>
  </si>
  <si>
    <t>Fasanelli</t>
  </si>
  <si>
    <t>Garafini</t>
  </si>
  <si>
    <t>Ramirez</t>
  </si>
  <si>
    <t>Cazes</t>
  </si>
  <si>
    <t>Duval</t>
  </si>
  <si>
    <t>Suin</t>
  </si>
  <si>
    <t>Schneider</t>
  </si>
  <si>
    <t>Farrugia</t>
  </si>
  <si>
    <t>3 11 09</t>
  </si>
  <si>
    <t>chq 0000085 (mutation Michael)</t>
  </si>
  <si>
    <t>5 01 10</t>
  </si>
  <si>
    <t>chq 0000087 (rembt JP Farruggia/frais réception équipes)</t>
  </si>
  <si>
    <t>12 01 10</t>
  </si>
  <si>
    <t>chq 0000088 (Galettes des rois)</t>
  </si>
  <si>
    <t>chq 0000089 (rembt achat balles P Fasanelli)</t>
  </si>
  <si>
    <t>19 01 10</t>
  </si>
  <si>
    <t>chq 0000090 (rgt licences+critérium vétérans)</t>
  </si>
  <si>
    <t>chq 0000091 (rgt inscription équipes+cpt vétérans)</t>
  </si>
  <si>
    <t>05 10 09</t>
  </si>
  <si>
    <t>Virt reçu (licence D campana)</t>
  </si>
  <si>
    <t>30 10 09</t>
  </si>
  <si>
    <t>RCH 0000088 (licences)</t>
  </si>
  <si>
    <t>sponsor Luc</t>
  </si>
  <si>
    <t>Medecin</t>
  </si>
  <si>
    <t>Battaglia</t>
  </si>
  <si>
    <t>03 05 10</t>
  </si>
  <si>
    <t>Rch 0000087 (rgt licences, Mika, Paco, Medecin)</t>
  </si>
  <si>
    <t>15 06 10</t>
  </si>
  <si>
    <t>10 06 10</t>
  </si>
  <si>
    <t>chq 0000092 (rembt H Klein, réception équipes)</t>
  </si>
  <si>
    <t>chq 0000093 (Frais administratifs cdam)</t>
  </si>
  <si>
    <t xml:space="preserve">Solde fin exercice (2008-2009) </t>
  </si>
  <si>
    <t>Mutation M Battaglia</t>
  </si>
  <si>
    <t>Matériel (balles)</t>
  </si>
  <si>
    <t xml:space="preserve">Frais CDAM </t>
  </si>
  <si>
    <t xml:space="preserve">Chèque sponsor </t>
  </si>
  <si>
    <t>Bénéfice</t>
  </si>
  <si>
    <t>Solde fin exercice 2009-2010</t>
  </si>
  <si>
    <t>chq 0000094 (charges CDAM)</t>
  </si>
  <si>
    <t>19 07 10</t>
  </si>
  <si>
    <t>Rch (chèque SMEG)</t>
  </si>
  <si>
    <t>05 08 10</t>
  </si>
  <si>
    <t xml:space="preserve">Klein </t>
  </si>
  <si>
    <t>Campana</t>
  </si>
  <si>
    <t>espèces</t>
  </si>
  <si>
    <t>chq</t>
  </si>
  <si>
    <t>Chauvet</t>
  </si>
  <si>
    <t>Sponsor SMEG</t>
  </si>
  <si>
    <t>15 10 10</t>
  </si>
  <si>
    <t>Rch 0000086 (licences Schneider, Fasanelli)</t>
  </si>
  <si>
    <t>Dépôt espèces (licences Magrini, Klein, Ferrari)</t>
  </si>
  <si>
    <t>04 10 10</t>
  </si>
  <si>
    <t>Chq 0000096 (Assurance)</t>
  </si>
  <si>
    <t xml:space="preserve">11 10 10 </t>
  </si>
  <si>
    <t>Virt reçu D Campana (licence)</t>
  </si>
  <si>
    <t>virt</t>
  </si>
  <si>
    <t>22 11 10</t>
  </si>
  <si>
    <t>Chq 0000097 (engag équipe+licences+amende)</t>
  </si>
  <si>
    <t>Rch 0000085 (Licence Suin)</t>
  </si>
  <si>
    <t>06 06 11</t>
  </si>
  <si>
    <t>Rch 0000084 (Licences Battaglia, Chauvet-Medecin 50€)</t>
  </si>
  <si>
    <t>Report (solde au 30 06 2010)</t>
  </si>
  <si>
    <t xml:space="preserve">Solde fin exercice (2009-2010) </t>
  </si>
  <si>
    <t>Frais licences</t>
  </si>
  <si>
    <t>Amende absence AG</t>
  </si>
  <si>
    <t>Championnat départemental</t>
  </si>
  <si>
    <t>Charges CDAM</t>
  </si>
  <si>
    <t>Solde restant dû 2009 CDAM</t>
  </si>
  <si>
    <t>29 09 2011</t>
  </si>
  <si>
    <t>Cheque n° 0000098 (réaffiliation ligue CA)</t>
  </si>
  <si>
    <t>Cheque n° 0000099 (rembt P Fasanelli/achat balles)</t>
  </si>
  <si>
    <t>Cheque n° 0000100 (Fleurs obsèque A Mennant)</t>
  </si>
  <si>
    <t>Cheque n° 0000101 (Assurance Jutheau-Husson)</t>
  </si>
  <si>
    <t>06 10 2011</t>
  </si>
  <si>
    <t>RCH 0000084 (Licences Schneider/Faustini/Ughetto)</t>
  </si>
  <si>
    <t>Réglées</t>
  </si>
  <si>
    <t>Faustini</t>
  </si>
  <si>
    <t>Ughetto</t>
  </si>
  <si>
    <t>Da Silva Gomez</t>
  </si>
  <si>
    <t>Spadaro</t>
  </si>
  <si>
    <t>Diff rembt balles</t>
  </si>
  <si>
    <t>Report (solde au 15 06 2011)</t>
  </si>
  <si>
    <t>20 10 2011</t>
  </si>
  <si>
    <t>Virement de Barclays (Licences Da Silva, Spadaro, Ferrari, Fasanelli)</t>
  </si>
  <si>
    <t>Lo Monaco</t>
  </si>
  <si>
    <t>Espèces</t>
  </si>
  <si>
    <t>chèque</t>
  </si>
  <si>
    <t>Virt</t>
  </si>
  <si>
    <t>Fouquerant</t>
  </si>
  <si>
    <t>Verst espèces (Licences Battaglia, Lo Monaco)</t>
  </si>
  <si>
    <t>16 11 2011</t>
  </si>
  <si>
    <t>Total</t>
  </si>
  <si>
    <t>10 10 2011</t>
  </si>
  <si>
    <t>16 06 2011</t>
  </si>
  <si>
    <t>Cheque 0000040 (Commande maillots + shorts)</t>
  </si>
  <si>
    <t>24 10 2011</t>
  </si>
  <si>
    <t>Cheque 0000102 (Frais CDAM/engag équipes, licences, amende)</t>
  </si>
  <si>
    <t>23 11 2011</t>
  </si>
  <si>
    <t>Versement espèces (Licences Campana/Magrini/Klein)</t>
  </si>
  <si>
    <t>RCH 0000082 (Licences Farrugia, Suin, Fouquerant + rembt Klein)</t>
  </si>
  <si>
    <t>29 11 2011</t>
  </si>
  <si>
    <t>RCH 6974711 (chq SMEG)</t>
  </si>
  <si>
    <t>Cheque 0000103 (Flocage maillots)</t>
  </si>
  <si>
    <t>11 01 2012</t>
  </si>
  <si>
    <t>Cheque 0000104 (Galette des rois)</t>
  </si>
  <si>
    <t>13 01 2012</t>
  </si>
  <si>
    <t>RCH 0000081</t>
  </si>
  <si>
    <t>14 05 2012</t>
  </si>
  <si>
    <t>Virt reçu Mairie de cap d'Ail (subvention)</t>
  </si>
  <si>
    <t>05 06 2012</t>
  </si>
  <si>
    <t>14 06 2012</t>
  </si>
  <si>
    <t>cheque 0000105 (rembt réception équipes)</t>
  </si>
  <si>
    <t>cheque 0000106 (flocage maillots)</t>
  </si>
  <si>
    <t>cheque 0000107 (frais CDAM)</t>
  </si>
  <si>
    <t xml:space="preserve">Solde fin exercice (2010-2011) </t>
  </si>
  <si>
    <t xml:space="preserve">Réaffiliation </t>
  </si>
  <si>
    <t>Maillots/shorts</t>
  </si>
  <si>
    <t>Subvention Mairie Cap d'Ail</t>
  </si>
  <si>
    <t>CDAM (licences + frais administratifs)</t>
  </si>
  <si>
    <t>Fleurs obsèques</t>
  </si>
  <si>
    <t>Flocages Maillots</t>
  </si>
  <si>
    <t>Solde fin exercice 2011-2012</t>
  </si>
  <si>
    <t>Réception équipes</t>
  </si>
  <si>
    <t>Report (solde au 14 06 2012)</t>
  </si>
  <si>
    <t>15 06 12</t>
  </si>
  <si>
    <t>cheque 0000108 (Réaffiliation ligue PACA)</t>
  </si>
  <si>
    <t>cheque 0000110 (Repas AG)</t>
  </si>
  <si>
    <t>cheque 0000111 (Assurance)</t>
  </si>
  <si>
    <t>19 09 12</t>
  </si>
  <si>
    <t>24 10 12</t>
  </si>
  <si>
    <t>cheque 0000112 (reglt CDAM)</t>
  </si>
  <si>
    <t>12 licenciés</t>
  </si>
  <si>
    <t>1 junior</t>
  </si>
  <si>
    <t>M Fasanelli</t>
  </si>
  <si>
    <t>M Battaglia</t>
  </si>
  <si>
    <t>3 seniors</t>
  </si>
  <si>
    <t>8 vétérans</t>
  </si>
  <si>
    <t>P Fasanelli</t>
  </si>
  <si>
    <t>D Campana</t>
  </si>
  <si>
    <t>P Ferrari</t>
  </si>
  <si>
    <t>A Faustini</t>
  </si>
  <si>
    <t>H Klein</t>
  </si>
  <si>
    <t>A Suin</t>
  </si>
  <si>
    <t>JP Farrugia</t>
  </si>
  <si>
    <t>B Schneider</t>
  </si>
  <si>
    <t>Ricardo</t>
  </si>
  <si>
    <t>(100 - flocage n-1)</t>
  </si>
  <si>
    <t>(75 - achat matériel + réception équipes)</t>
  </si>
  <si>
    <t>(75 - 8 réception équipes)</t>
  </si>
  <si>
    <t>especes 60</t>
  </si>
  <si>
    <t>Especes 100</t>
  </si>
  <si>
    <t>Cheque 100</t>
  </si>
  <si>
    <t>Cheque 75</t>
  </si>
  <si>
    <t>Cheque 68</t>
  </si>
  <si>
    <t>cheque 75</t>
  </si>
  <si>
    <t>26 12 12</t>
  </si>
  <si>
    <t>27 12 12</t>
  </si>
  <si>
    <t>Versement espèces  (licences Campana/Klein)</t>
  </si>
  <si>
    <t>RCH 0000001 (licences Fasanelli, Faustini, Farrugia, Ferrari, da silva)</t>
  </si>
  <si>
    <t>cheque 0000113 (Galette des rois)</t>
  </si>
  <si>
    <t>Subvention Mairie de Cap d'Ail</t>
  </si>
  <si>
    <t>cheque 0000114 (Frais CDAM)</t>
  </si>
  <si>
    <t xml:space="preserve">Solde fin exercice (2011-2012) </t>
  </si>
  <si>
    <t>Solde fin exercice 2012-2013</t>
  </si>
  <si>
    <t>especes 100</t>
  </si>
  <si>
    <t>Repas AG</t>
  </si>
  <si>
    <t>Licences en chèques</t>
  </si>
  <si>
    <t>Licences en espèces</t>
  </si>
  <si>
    <t>24 04 13</t>
  </si>
  <si>
    <t>15 01 13</t>
  </si>
  <si>
    <t>cheque 0000115 (Resto AG 2012-2013)</t>
  </si>
  <si>
    <t>20 06 13</t>
  </si>
  <si>
    <t>21 05 13</t>
  </si>
  <si>
    <t>Report (solde saison 2012-2013)</t>
  </si>
  <si>
    <t>RCH 0000083 (licences Suin - Schneider)</t>
  </si>
  <si>
    <t>12 07 13</t>
  </si>
  <si>
    <t>Virt reçu (licence Campana, Klein)</t>
  </si>
  <si>
    <t>25 10 13</t>
  </si>
  <si>
    <t>RCH 0000080 (licence Ph Ferrari, M Battaglia, M et P Fasanelli)</t>
  </si>
  <si>
    <t>LICENCES</t>
  </si>
  <si>
    <t>(100-25 bénévolat triathlon)</t>
  </si>
  <si>
    <t>JP Philippe</t>
  </si>
  <si>
    <t>Cheque 0000118 (achat robot + matériel)</t>
  </si>
  <si>
    <t>(100-25 bénévolat triathlon- achat matériel 65)</t>
  </si>
  <si>
    <t xml:space="preserve">P Ferrari </t>
  </si>
  <si>
    <t>JJ Magrini</t>
  </si>
  <si>
    <t>Y Message</t>
  </si>
  <si>
    <t>R Da silva</t>
  </si>
  <si>
    <t>(100-25 bénévolat triathlon-15 flocage maillot- 10 réception équipes)</t>
  </si>
  <si>
    <t>Cheque assurance n° 0000117</t>
  </si>
  <si>
    <t>01 10 13</t>
  </si>
  <si>
    <t>03 10 13</t>
  </si>
  <si>
    <t>11 10 13</t>
  </si>
  <si>
    <t>Cheque 0000116</t>
  </si>
  <si>
    <t>Verst espèces (licence JJ Magrini, J Message)</t>
  </si>
  <si>
    <t>RCH 0000079 (licence B Schneider, JP Farrugia, JP Philippe, Da Silva, Suin)</t>
  </si>
  <si>
    <t>26 12 13</t>
  </si>
  <si>
    <t>10 12 13</t>
  </si>
  <si>
    <t>Virt reçu Faustini (rgt license)</t>
  </si>
  <si>
    <t>20 01 14</t>
  </si>
  <si>
    <t>Cheque 0000161 (Frais CDAM, rgt licenses + engagt équipes)</t>
  </si>
  <si>
    <t>23 05 14</t>
  </si>
  <si>
    <t>Virt reçu Mairie cap d'ail (subvention)</t>
  </si>
  <si>
    <t>23 06 14</t>
  </si>
  <si>
    <t>25 06 14</t>
  </si>
  <si>
    <t>26 06 14</t>
  </si>
  <si>
    <t>23 07 14</t>
  </si>
  <si>
    <t>Cheque 0000162 (rembt reception equipes)</t>
  </si>
  <si>
    <t>Cheque 0000163 (rembt reception equipes)</t>
  </si>
  <si>
    <t>Cheque 0000164 (Repas AG)</t>
  </si>
  <si>
    <t>Cheque 0000165 (Réaffiliation CDAM)</t>
  </si>
  <si>
    <t>Cheque 0000166 (Commande matériel: balles + marqeur)</t>
  </si>
  <si>
    <t>09 09 14</t>
  </si>
  <si>
    <t>24 09 14</t>
  </si>
  <si>
    <t>Cheque 0000167 (Assurance Ascoma)</t>
  </si>
  <si>
    <t>E Garaffini</t>
  </si>
  <si>
    <t>Especes</t>
  </si>
  <si>
    <t>Chq</t>
  </si>
  <si>
    <t>26 09 14</t>
  </si>
  <si>
    <t>RCH 1000161 (SMEG)</t>
  </si>
  <si>
    <t>RCH 0000078 (Licences Suin, Ferrari, Schneider, Garaffini)</t>
  </si>
  <si>
    <t>Remise espèces (Licence Magrini)</t>
  </si>
  <si>
    <t>30 10 14</t>
  </si>
  <si>
    <t>Virt reçu D Campana (rgt licence)</t>
  </si>
  <si>
    <t>12 12 14</t>
  </si>
  <si>
    <t>15 12 14</t>
  </si>
  <si>
    <t>15 01 15</t>
  </si>
  <si>
    <t>23 02 15</t>
  </si>
  <si>
    <t>RCH 000077 (Licences: Da Silva, Klein, Faustini, Message, Battaglia)</t>
  </si>
  <si>
    <t>30 01 15</t>
  </si>
  <si>
    <t>Chq 0000171 (repas AG)</t>
  </si>
  <si>
    <t>26 05 15</t>
  </si>
  <si>
    <t>Chq 0000172 (CDAM)</t>
  </si>
  <si>
    <t>05 06 15</t>
  </si>
  <si>
    <t>23 09 15</t>
  </si>
  <si>
    <t>Chq 0000173 (réaffiliation CDAM)</t>
  </si>
  <si>
    <t>Chq 0000174 (Assurance Ascoma)</t>
  </si>
  <si>
    <t>09 10 15</t>
  </si>
  <si>
    <t>Report (solde saison 2013-2014)</t>
  </si>
  <si>
    <t>Report (solde saison 2014-2015)</t>
  </si>
  <si>
    <t xml:space="preserve">Solde fin exercice (2013-2014) </t>
  </si>
  <si>
    <t>Licences en virement</t>
  </si>
  <si>
    <t>Chq sponsor (SMEG)</t>
  </si>
  <si>
    <t>Matériel (balles, séparations, marqueur)</t>
  </si>
  <si>
    <t>Chq 0000119 (Costa, soirée galette)</t>
  </si>
  <si>
    <t>Chq 0000175 (A Suin, Rembt réception équipes 2014/2015)</t>
  </si>
  <si>
    <t xml:space="preserve">30 11 15 </t>
  </si>
  <si>
    <t>26 11 15</t>
  </si>
  <si>
    <t>30 11 15</t>
  </si>
  <si>
    <t>Virt reçu D Campana (license)</t>
  </si>
  <si>
    <t>RCH 000076 (license Ferrari, Magrini, Barbera, Schneider, Da Silva)</t>
  </si>
  <si>
    <t>E Barbera</t>
  </si>
  <si>
    <t>R Fioroni</t>
  </si>
  <si>
    <t>20 01 16</t>
  </si>
  <si>
    <t>14 03 16</t>
  </si>
  <si>
    <t>28 04 16</t>
  </si>
  <si>
    <t>Chq 0000120, (Réception équipe Vallauris)</t>
  </si>
  <si>
    <t>Rgt licences CDAM (chq 176)</t>
  </si>
  <si>
    <t>03 03 16</t>
  </si>
  <si>
    <t>Virt license M Battaglia</t>
  </si>
  <si>
    <t>RCH 0000075 (licence Fioroni, Suin, Message, Faustini)</t>
  </si>
  <si>
    <t>29 03 16</t>
  </si>
  <si>
    <t>11 05 16</t>
  </si>
  <si>
    <t xml:space="preserve">Chq sponsor </t>
  </si>
  <si>
    <t>Galette</t>
  </si>
  <si>
    <t>Séparations (Matériel: séparations) chq 0000170</t>
  </si>
  <si>
    <t>Chèque 0000169 (survêtements)</t>
  </si>
  <si>
    <t>Equipements (survêtements)</t>
  </si>
  <si>
    <t>16 06 16</t>
  </si>
  <si>
    <t>Chq 0000177 (repas AG)</t>
  </si>
  <si>
    <t>AG</t>
  </si>
  <si>
    <t>Alain Suin</t>
  </si>
  <si>
    <t>Ph Ferrari</t>
  </si>
  <si>
    <t>RCH 9170977 (Licence Garaffini)</t>
  </si>
  <si>
    <t>Réception équipe</t>
  </si>
  <si>
    <t>Timbres Monaco</t>
  </si>
  <si>
    <t xml:space="preserve">Double Clés </t>
  </si>
  <si>
    <t>M Lambert</t>
  </si>
  <si>
    <t>Report (solde saison 2015-2016)</t>
  </si>
  <si>
    <t>26 09 16</t>
  </si>
  <si>
    <t>Chq 0000178 (Assurance ASCOMA)</t>
  </si>
  <si>
    <t>Chq 0000179 (Frais ligue PACA)</t>
  </si>
  <si>
    <t>22 11 16</t>
  </si>
  <si>
    <t>06 10 16</t>
  </si>
  <si>
    <t>19 10 16</t>
  </si>
  <si>
    <t>Chq 0000180 (Rembt Frais réception équipe A Suin)</t>
  </si>
  <si>
    <t>Rgt cotisation Emilia Repetto</t>
  </si>
  <si>
    <t xml:space="preserve">E Repetto </t>
  </si>
  <si>
    <t>02 12 16</t>
  </si>
  <si>
    <t>10 01 17</t>
  </si>
  <si>
    <t>Chq 0000181 (Pizza luckyregal, soirée galette)</t>
  </si>
  <si>
    <t>Chq 0000182 (Galette Costa)</t>
  </si>
  <si>
    <t>RCH 0000073 (Chq SMEG, cotisations Schneider, Faustini)</t>
  </si>
  <si>
    <t>05 01 17</t>
  </si>
  <si>
    <t>Virt licence Ph Ferrari</t>
  </si>
  <si>
    <t>23 01 17</t>
  </si>
  <si>
    <t>chq 0000180</t>
  </si>
  <si>
    <t>10 05 17</t>
  </si>
  <si>
    <t>RCH 4299425 (Licences Fioroni, Battaglia)</t>
  </si>
  <si>
    <t>2015/2016</t>
  </si>
  <si>
    <t>2016/2017</t>
  </si>
  <si>
    <t>04 04 17</t>
  </si>
  <si>
    <t>19 06 17</t>
  </si>
  <si>
    <t>Chq 0000183 (CDAM TT)</t>
  </si>
  <si>
    <t>Solde fin exercice 2016-2017</t>
  </si>
  <si>
    <t>Soirée Galette</t>
  </si>
  <si>
    <t>RCH 74337 (cotisations, M lambert, Magrini, Da silva, barbera)</t>
  </si>
  <si>
    <t>PS: Cotisation D Campana et A Suin à déduire des frais réception équipes payés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</si>
</sst>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#,##0\ &quot;€&quot;;[Red]\-#,##0\ &quot;€&quot;"/>
    <numFmt numFmtId="180" formatCode="#,##0.00\ _F"/>
    <numFmt numFmtId="181" formatCode="#,##0.00\ _€"/>
  </numFmts>
  <fonts count="17" x14ac:knownFonts="1">
    <font>
      <sz val="10"/>
      <name val="Arial"/>
    </font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sz val="8"/>
      <name val="Arial"/>
    </font>
    <font>
      <sz val="12"/>
      <color indexed="10"/>
      <name val="Arial"/>
    </font>
    <font>
      <sz val="12"/>
      <color indexed="48"/>
      <name val="Arial"/>
    </font>
    <font>
      <sz val="10"/>
      <color indexed="10"/>
      <name val="Arial"/>
    </font>
    <font>
      <sz val="10"/>
      <color indexed="48"/>
      <name val="Arial"/>
    </font>
    <font>
      <b/>
      <sz val="12"/>
      <color indexed="10"/>
      <name val="Arial"/>
    </font>
    <font>
      <b/>
      <i/>
      <sz val="10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80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left"/>
    </xf>
    <xf numFmtId="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4" fontId="4" fillId="0" borderId="1" xfId="0" applyNumberFormat="1" applyFont="1" applyBorder="1" applyAlignment="1">
      <alignment horizontal="center"/>
    </xf>
    <xf numFmtId="0" fontId="4" fillId="0" borderId="0" xfId="0" applyFont="1"/>
    <xf numFmtId="4" fontId="0" fillId="0" borderId="1" xfId="0" applyNumberForma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left"/>
    </xf>
    <xf numFmtId="4" fontId="0" fillId="0" borderId="1" xfId="0" applyNumberFormat="1" applyFill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6" fillId="0" borderId="0" xfId="0" applyFont="1"/>
    <xf numFmtId="181" fontId="0" fillId="0" borderId="1" xfId="0" applyNumberFormat="1" applyBorder="1" applyAlignment="1">
      <alignment horizontal="center"/>
    </xf>
    <xf numFmtId="181" fontId="4" fillId="0" borderId="1" xfId="0" applyNumberFormat="1" applyFont="1" applyFill="1" applyBorder="1" applyAlignment="1">
      <alignment horizontal="center"/>
    </xf>
    <xf numFmtId="181" fontId="4" fillId="0" borderId="1" xfId="0" applyNumberFormat="1" applyFont="1" applyBorder="1"/>
    <xf numFmtId="181" fontId="0" fillId="0" borderId="1" xfId="0" applyNumberFormat="1" applyBorder="1"/>
    <xf numFmtId="181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0" fillId="0" borderId="2" xfId="0" applyBorder="1"/>
    <xf numFmtId="4" fontId="0" fillId="0" borderId="3" xfId="0" applyNumberFormat="1" applyBorder="1"/>
    <xf numFmtId="0" fontId="0" fillId="0" borderId="3" xfId="0" applyBorder="1"/>
    <xf numFmtId="4" fontId="0" fillId="0" borderId="4" xfId="0" applyNumberFormat="1" applyBorder="1"/>
    <xf numFmtId="0" fontId="0" fillId="0" borderId="5" xfId="0" applyBorder="1"/>
    <xf numFmtId="4" fontId="0" fillId="0" borderId="0" xfId="0" applyNumberFormat="1" applyBorder="1"/>
    <xf numFmtId="0" fontId="0" fillId="0" borderId="0" xfId="0" applyBorder="1"/>
    <xf numFmtId="4" fontId="0" fillId="0" borderId="6" xfId="0" applyNumberFormat="1" applyBorder="1"/>
    <xf numFmtId="0" fontId="9" fillId="0" borderId="7" xfId="0" applyFont="1" applyFill="1" applyBorder="1" applyAlignment="1">
      <alignment horizontal="center"/>
    </xf>
    <xf numFmtId="4" fontId="0" fillId="0" borderId="8" xfId="0" applyNumberFormat="1" applyBorder="1"/>
    <xf numFmtId="0" fontId="0" fillId="0" borderId="8" xfId="0" applyBorder="1"/>
    <xf numFmtId="0" fontId="10" fillId="0" borderId="8" xfId="0" applyFont="1" applyBorder="1" applyAlignment="1">
      <alignment horizontal="center"/>
    </xf>
    <xf numFmtId="4" fontId="0" fillId="0" borderId="9" xfId="0" applyNumberFormat="1" applyBorder="1"/>
    <xf numFmtId="0" fontId="11" fillId="0" borderId="5" xfId="0" applyFont="1" applyBorder="1"/>
    <xf numFmtId="0" fontId="12" fillId="0" borderId="0" xfId="0" applyFont="1" applyBorder="1"/>
    <xf numFmtId="4" fontId="6" fillId="0" borderId="0" xfId="0" applyNumberFormat="1" applyFont="1" applyBorder="1"/>
    <xf numFmtId="0" fontId="12" fillId="0" borderId="0" xfId="0" applyFont="1"/>
    <xf numFmtId="0" fontId="11" fillId="0" borderId="0" xfId="0" applyFont="1" applyBorder="1"/>
    <xf numFmtId="4" fontId="11" fillId="0" borderId="6" xfId="0" applyNumberFormat="1" applyFont="1" applyBorder="1"/>
    <xf numFmtId="4" fontId="6" fillId="0" borderId="0" xfId="0" applyNumberFormat="1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5" xfId="0" applyFont="1" applyBorder="1"/>
    <xf numFmtId="0" fontId="0" fillId="0" borderId="10" xfId="0" applyBorder="1"/>
    <xf numFmtId="4" fontId="0" fillId="0" borderId="11" xfId="0" applyNumberFormat="1" applyBorder="1"/>
    <xf numFmtId="0" fontId="0" fillId="0" borderId="11" xfId="0" applyBorder="1"/>
    <xf numFmtId="4" fontId="0" fillId="0" borderId="0" xfId="0" applyNumberFormat="1"/>
    <xf numFmtId="4" fontId="4" fillId="0" borderId="12" xfId="0" applyNumberFormat="1" applyFont="1" applyBorder="1"/>
    <xf numFmtId="0" fontId="7" fillId="0" borderId="1" xfId="0" applyFont="1" applyBorder="1"/>
    <xf numFmtId="181" fontId="6" fillId="0" borderId="1" xfId="0" applyNumberFormat="1" applyFont="1" applyBorder="1"/>
    <xf numFmtId="181" fontId="6" fillId="0" borderId="13" xfId="0" applyNumberFormat="1" applyFont="1" applyFill="1" applyBorder="1"/>
    <xf numFmtId="0" fontId="11" fillId="0" borderId="1" xfId="0" applyFont="1" applyBorder="1"/>
    <xf numFmtId="2" fontId="13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81" fontId="4" fillId="0" borderId="13" xfId="0" applyNumberFormat="1" applyFont="1" applyFill="1" applyBorder="1"/>
    <xf numFmtId="4" fontId="4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181" fontId="4" fillId="0" borderId="1" xfId="0" applyNumberFormat="1" applyFont="1" applyBorder="1" applyAlignment="1">
      <alignment horizontal="center"/>
    </xf>
    <xf numFmtId="4" fontId="3" fillId="2" borderId="12" xfId="0" applyNumberFormat="1" applyFont="1" applyFill="1" applyBorder="1"/>
    <xf numFmtId="173" fontId="4" fillId="0" borderId="0" xfId="0" applyNumberFormat="1" applyFont="1"/>
    <xf numFmtId="2" fontId="6" fillId="0" borderId="1" xfId="0" applyNumberFormat="1" applyFont="1" applyBorder="1" applyAlignment="1">
      <alignment horizontal="center"/>
    </xf>
    <xf numFmtId="4" fontId="11" fillId="0" borderId="0" xfId="0" applyNumberFormat="1" applyFont="1" applyBorder="1"/>
    <xf numFmtId="14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2" fontId="1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11" xfId="0" applyFont="1" applyBorder="1"/>
    <xf numFmtId="0" fontId="15" fillId="0" borderId="5" xfId="0" applyFont="1" applyBorder="1"/>
    <xf numFmtId="0" fontId="16" fillId="0" borderId="0" xfId="0" applyFont="1" applyBorder="1"/>
    <xf numFmtId="0" fontId="0" fillId="3" borderId="0" xfId="0" applyFill="1"/>
    <xf numFmtId="0" fontId="6" fillId="3" borderId="0" xfId="0" applyFont="1" applyFill="1"/>
    <xf numFmtId="181" fontId="6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G40" sqref="G40"/>
    </sheetView>
  </sheetViews>
  <sheetFormatPr defaultRowHeight="12.75" x14ac:dyDescent="0.2"/>
  <cols>
    <col min="1" max="1" width="10.140625" bestFit="1" customWidth="1"/>
    <col min="2" max="2" width="66.28515625" bestFit="1" customWidth="1"/>
    <col min="3" max="3" width="12" customWidth="1"/>
    <col min="4" max="4" width="13" customWidth="1"/>
    <col min="5" max="5" width="13.140625" customWidth="1"/>
    <col min="9" max="9" width="10.5703125" bestFit="1" customWidth="1"/>
    <col min="12" max="12" width="10.5703125" bestFit="1" customWidth="1"/>
  </cols>
  <sheetData>
    <row r="1" spans="1:12" ht="23.25" x14ac:dyDescent="0.35">
      <c r="A1" s="86" t="s">
        <v>0</v>
      </c>
      <c r="B1" s="86"/>
      <c r="C1" s="86"/>
      <c r="D1" s="86"/>
      <c r="E1" s="86"/>
    </row>
    <row r="2" spans="1:12" ht="23.25" x14ac:dyDescent="0.35">
      <c r="A2" s="1"/>
      <c r="B2" s="2"/>
      <c r="C2" s="2"/>
      <c r="D2" s="2"/>
      <c r="E2" s="2"/>
    </row>
    <row r="3" spans="1:12" ht="23.25" x14ac:dyDescent="0.35">
      <c r="A3" s="86" t="s">
        <v>1</v>
      </c>
      <c r="B3" s="86"/>
      <c r="C3" s="86"/>
      <c r="D3" s="86"/>
      <c r="E3" s="86"/>
    </row>
    <row r="4" spans="1:12" x14ac:dyDescent="0.2">
      <c r="A4" s="3"/>
      <c r="B4" s="4"/>
      <c r="C4" s="4"/>
      <c r="D4" s="4"/>
      <c r="E4" s="4"/>
    </row>
    <row r="5" spans="1:12" ht="15.75" x14ac:dyDescent="0.25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</row>
    <row r="6" spans="1:12" x14ac:dyDescent="0.2">
      <c r="A6" s="6"/>
      <c r="B6" s="4"/>
      <c r="C6" s="7"/>
      <c r="D6" s="8"/>
      <c r="E6" s="64"/>
    </row>
    <row r="7" spans="1:12" ht="15.75" x14ac:dyDescent="0.25">
      <c r="A7" s="5"/>
      <c r="B7" s="9" t="s">
        <v>477</v>
      </c>
      <c r="C7" s="10">
        <v>2125.38</v>
      </c>
      <c r="D7" s="11"/>
      <c r="E7" s="65"/>
    </row>
    <row r="8" spans="1:12" ht="15.75" x14ac:dyDescent="0.25">
      <c r="A8" s="5"/>
      <c r="B8" s="9"/>
      <c r="C8" s="10"/>
      <c r="D8" s="11"/>
      <c r="E8" s="65"/>
      <c r="H8" s="24"/>
    </row>
    <row r="9" spans="1:12" ht="15.75" x14ac:dyDescent="0.25">
      <c r="A9" s="75" t="s">
        <v>478</v>
      </c>
      <c r="B9" s="76" t="s">
        <v>479</v>
      </c>
      <c r="C9" s="70"/>
      <c r="D9" s="26">
        <v>244.87</v>
      </c>
      <c r="E9" s="65"/>
      <c r="H9" t="s">
        <v>378</v>
      </c>
    </row>
    <row r="10" spans="1:12" ht="15.75" x14ac:dyDescent="0.25">
      <c r="A10" s="75" t="s">
        <v>482</v>
      </c>
      <c r="B10" s="76" t="s">
        <v>485</v>
      </c>
      <c r="C10" s="70">
        <v>100</v>
      </c>
      <c r="D10" s="26"/>
      <c r="E10" s="65"/>
    </row>
    <row r="11" spans="1:12" ht="15.75" x14ac:dyDescent="0.25">
      <c r="A11" s="6" t="s">
        <v>483</v>
      </c>
      <c r="B11" s="17" t="s">
        <v>480</v>
      </c>
      <c r="C11" s="70"/>
      <c r="D11" s="26">
        <v>765.6</v>
      </c>
      <c r="E11" s="65"/>
    </row>
    <row r="12" spans="1:12" ht="15.75" x14ac:dyDescent="0.25">
      <c r="A12" s="75" t="s">
        <v>481</v>
      </c>
      <c r="B12" s="76" t="s">
        <v>484</v>
      </c>
      <c r="C12" s="26"/>
      <c r="D12" s="26">
        <v>103.4</v>
      </c>
      <c r="E12" s="65"/>
      <c r="H12" s="24"/>
      <c r="I12" s="24"/>
      <c r="J12" s="24"/>
      <c r="K12" s="24"/>
    </row>
    <row r="13" spans="1:12" x14ac:dyDescent="0.2">
      <c r="A13" s="75" t="s">
        <v>487</v>
      </c>
      <c r="B13" s="78" t="s">
        <v>505</v>
      </c>
      <c r="C13" s="26">
        <v>400</v>
      </c>
      <c r="D13" s="26"/>
      <c r="E13" s="66"/>
      <c r="H13" s="24"/>
      <c r="I13" s="24"/>
      <c r="J13" s="14"/>
      <c r="K13" s="24"/>
      <c r="L13" s="24"/>
    </row>
    <row r="14" spans="1:12" x14ac:dyDescent="0.2">
      <c r="A14" s="75" t="s">
        <v>492</v>
      </c>
      <c r="B14" s="76" t="s">
        <v>493</v>
      </c>
      <c r="C14" s="26">
        <v>100</v>
      </c>
      <c r="D14" s="26"/>
      <c r="E14" s="66"/>
      <c r="I14" s="24" t="s">
        <v>383</v>
      </c>
      <c r="J14" s="24">
        <v>100</v>
      </c>
      <c r="K14" s="24" t="s">
        <v>286</v>
      </c>
    </row>
    <row r="15" spans="1:12" x14ac:dyDescent="0.2">
      <c r="A15" s="75" t="s">
        <v>488</v>
      </c>
      <c r="B15" s="76" t="s">
        <v>489</v>
      </c>
      <c r="C15" s="26"/>
      <c r="D15" s="26">
        <v>57</v>
      </c>
      <c r="E15" s="66"/>
      <c r="I15" s="24" t="s">
        <v>384</v>
      </c>
      <c r="J15" s="24">
        <v>100</v>
      </c>
      <c r="K15" s="24" t="s">
        <v>416</v>
      </c>
    </row>
    <row r="16" spans="1:12" x14ac:dyDescent="0.2">
      <c r="A16" s="75" t="s">
        <v>488</v>
      </c>
      <c r="B16" s="78" t="s">
        <v>490</v>
      </c>
      <c r="C16" s="26"/>
      <c r="D16" s="26">
        <v>93.16</v>
      </c>
      <c r="E16" s="66"/>
      <c r="I16" s="24" t="s">
        <v>385</v>
      </c>
      <c r="J16" s="14"/>
    </row>
    <row r="17" spans="1:12" x14ac:dyDescent="0.2">
      <c r="A17" s="75"/>
      <c r="B17" s="76"/>
      <c r="C17" s="26"/>
      <c r="D17" s="26"/>
      <c r="E17" s="77"/>
      <c r="I17" s="24"/>
      <c r="J17" s="14"/>
    </row>
    <row r="18" spans="1:12" x14ac:dyDescent="0.2">
      <c r="A18" s="75" t="s">
        <v>494</v>
      </c>
      <c r="B18" s="76" t="s">
        <v>491</v>
      </c>
      <c r="C18" s="26">
        <v>600</v>
      </c>
      <c r="D18" s="26"/>
      <c r="E18" s="77"/>
      <c r="I18" s="24" t="s">
        <v>451</v>
      </c>
      <c r="J18" s="14">
        <v>100</v>
      </c>
      <c r="K18" s="24" t="s">
        <v>416</v>
      </c>
    </row>
    <row r="19" spans="1:12" x14ac:dyDescent="0.2">
      <c r="A19" s="75" t="s">
        <v>500</v>
      </c>
      <c r="B19" s="76" t="s">
        <v>359</v>
      </c>
      <c r="C19" s="26">
        <v>1000</v>
      </c>
      <c r="D19" s="26"/>
      <c r="E19" s="77"/>
      <c r="I19" s="24"/>
      <c r="J19" s="14"/>
      <c r="K19" s="24"/>
    </row>
    <row r="20" spans="1:12" x14ac:dyDescent="0.2">
      <c r="A20" s="75" t="s">
        <v>496</v>
      </c>
      <c r="B20" s="76" t="s">
        <v>497</v>
      </c>
      <c r="C20" s="26">
        <v>200</v>
      </c>
      <c r="D20" s="26"/>
      <c r="E20" s="66"/>
      <c r="I20" s="24" t="s">
        <v>333</v>
      </c>
      <c r="J20" s="14">
        <v>100</v>
      </c>
      <c r="K20" s="24" t="s">
        <v>416</v>
      </c>
    </row>
    <row r="21" spans="1:12" x14ac:dyDescent="0.2">
      <c r="A21" s="6" t="s">
        <v>501</v>
      </c>
      <c r="B21" s="76" t="s">
        <v>502</v>
      </c>
      <c r="C21" s="26"/>
      <c r="D21" s="85">
        <v>158</v>
      </c>
      <c r="E21" s="66"/>
      <c r="I21" s="24"/>
      <c r="J21" s="14"/>
      <c r="K21" s="24"/>
    </row>
    <row r="22" spans="1:12" x14ac:dyDescent="0.2">
      <c r="A22" s="75"/>
      <c r="B22" s="17"/>
      <c r="C22" s="26"/>
      <c r="D22" s="26"/>
      <c r="E22" s="66"/>
      <c r="I22" s="24" t="s">
        <v>341</v>
      </c>
      <c r="J22" s="14">
        <v>0</v>
      </c>
    </row>
    <row r="23" spans="1:12" x14ac:dyDescent="0.2">
      <c r="A23" s="75"/>
      <c r="B23" s="76"/>
      <c r="C23" s="26"/>
      <c r="D23" s="26"/>
      <c r="E23" s="66"/>
      <c r="I23" s="24" t="s">
        <v>339</v>
      </c>
      <c r="J23" s="24">
        <v>100</v>
      </c>
      <c r="K23" t="s">
        <v>244</v>
      </c>
    </row>
    <row r="24" spans="1:12" x14ac:dyDescent="0.2">
      <c r="A24" s="6"/>
      <c r="B24" s="17"/>
      <c r="C24" s="26"/>
      <c r="D24" s="26"/>
      <c r="E24" s="66"/>
      <c r="I24" s="24" t="s">
        <v>343</v>
      </c>
      <c r="J24" s="24">
        <v>100</v>
      </c>
      <c r="K24" t="s">
        <v>244</v>
      </c>
      <c r="L24" s="24"/>
    </row>
    <row r="25" spans="1:12" x14ac:dyDescent="0.2">
      <c r="A25" s="6"/>
      <c r="B25" s="17"/>
      <c r="C25" s="26"/>
      <c r="D25" s="26"/>
      <c r="E25" s="66"/>
      <c r="I25" s="24" t="s">
        <v>386</v>
      </c>
      <c r="J25" s="14">
        <v>100</v>
      </c>
      <c r="K25" t="s">
        <v>244</v>
      </c>
    </row>
    <row r="26" spans="1:12" x14ac:dyDescent="0.2">
      <c r="A26" s="6"/>
      <c r="B26" s="17"/>
      <c r="C26" s="26"/>
      <c r="D26" s="26"/>
      <c r="E26" s="66"/>
      <c r="I26" s="24" t="s">
        <v>414</v>
      </c>
      <c r="J26" s="14"/>
      <c r="L26" s="24"/>
    </row>
    <row r="27" spans="1:12" x14ac:dyDescent="0.2">
      <c r="A27" s="6"/>
      <c r="B27" s="17"/>
      <c r="C27" s="26"/>
      <c r="D27" s="26"/>
      <c r="E27" s="66"/>
      <c r="I27" s="24" t="s">
        <v>450</v>
      </c>
      <c r="J27" s="14">
        <v>100</v>
      </c>
      <c r="K27" s="24" t="s">
        <v>244</v>
      </c>
    </row>
    <row r="28" spans="1:12" x14ac:dyDescent="0.2">
      <c r="A28" s="6"/>
      <c r="B28" s="17"/>
      <c r="C28" s="70"/>
      <c r="D28" s="26"/>
      <c r="E28" s="66"/>
      <c r="I28" s="24" t="s">
        <v>337</v>
      </c>
      <c r="J28" s="14">
        <v>0</v>
      </c>
      <c r="K28" s="24" t="s">
        <v>254</v>
      </c>
    </row>
    <row r="29" spans="1:12" x14ac:dyDescent="0.2">
      <c r="A29" s="6"/>
      <c r="B29" s="4"/>
      <c r="C29" s="27">
        <f>SUM(C7:C28)</f>
        <v>4525.38</v>
      </c>
      <c r="D29" s="27">
        <f>SUM(D7:D28)</f>
        <v>1422.0300000000002</v>
      </c>
      <c r="E29" s="66">
        <f>C29-D29</f>
        <v>3103.35</v>
      </c>
      <c r="I29" s="24" t="s">
        <v>476</v>
      </c>
      <c r="J29" s="14">
        <v>100</v>
      </c>
      <c r="K29" t="s">
        <v>416</v>
      </c>
    </row>
    <row r="30" spans="1:12" x14ac:dyDescent="0.2">
      <c r="A30" s="6"/>
      <c r="B30" s="4"/>
      <c r="C30" s="27"/>
      <c r="D30" s="28"/>
      <c r="E30" s="66"/>
      <c r="I30" s="14" t="s">
        <v>486</v>
      </c>
      <c r="J30" s="14">
        <v>100</v>
      </c>
      <c r="K30" s="14" t="s">
        <v>286</v>
      </c>
    </row>
    <row r="31" spans="1:12" x14ac:dyDescent="0.2">
      <c r="A31" s="6"/>
      <c r="B31" s="4"/>
      <c r="C31" s="29"/>
      <c r="D31" s="27"/>
      <c r="E31" s="66"/>
    </row>
    <row r="32" spans="1:12" x14ac:dyDescent="0.2">
      <c r="A32" s="6"/>
      <c r="B32" s="4"/>
      <c r="C32" s="28"/>
      <c r="D32" s="27"/>
      <c r="E32" s="66"/>
    </row>
    <row r="33" spans="1:5" x14ac:dyDescent="0.2">
      <c r="A33" s="6"/>
      <c r="B33" s="4"/>
      <c r="C33" s="27"/>
      <c r="D33" s="28"/>
      <c r="E33" s="66"/>
    </row>
    <row r="34" spans="1:5" x14ac:dyDescent="0.2">
      <c r="A34" s="6"/>
      <c r="B34" s="4"/>
      <c r="C34" s="28"/>
      <c r="D34" s="27"/>
      <c r="E34" s="66"/>
    </row>
    <row r="35" spans="1:5" x14ac:dyDescent="0.2">
      <c r="A35" s="6"/>
      <c r="B35" s="4"/>
      <c r="C35" s="28"/>
      <c r="D35" s="27"/>
      <c r="E35" s="66"/>
    </row>
    <row r="36" spans="1:5" x14ac:dyDescent="0.2">
      <c r="A36" s="6"/>
      <c r="B36" s="4"/>
      <c r="C36" s="27"/>
      <c r="D36" s="28"/>
      <c r="E36" s="66"/>
    </row>
    <row r="39" spans="1:5" x14ac:dyDescent="0.2">
      <c r="B39" s="24" t="s">
        <v>506</v>
      </c>
    </row>
  </sheetData>
  <mergeCells count="2">
    <mergeCell ref="A1:E1"/>
    <mergeCell ref="A3:E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IV65536"/>
    </sheetView>
  </sheetViews>
  <sheetFormatPr defaultColWidth="11.42578125" defaultRowHeight="12.75" x14ac:dyDescent="0.2"/>
  <cols>
    <col min="1" max="1" width="34.140625" customWidth="1"/>
    <col min="2" max="2" width="11.42578125" style="59" customWidth="1"/>
    <col min="3" max="3" width="11.42578125" customWidth="1"/>
    <col min="4" max="4" width="35.7109375" bestFit="1" customWidth="1"/>
    <col min="5" max="5" width="11.42578125" style="59" customWidth="1"/>
  </cols>
  <sheetData>
    <row r="1" spans="1:8" ht="13.5" thickTop="1" x14ac:dyDescent="0.2">
      <c r="A1" s="33"/>
      <c r="B1" s="34"/>
      <c r="C1" s="35"/>
      <c r="D1" s="35"/>
      <c r="E1" s="36"/>
    </row>
    <row r="2" spans="1:8" ht="13.5" thickBot="1" x14ac:dyDescent="0.25">
      <c r="A2" s="37"/>
      <c r="B2" s="38"/>
      <c r="C2" s="39"/>
      <c r="D2" s="39"/>
      <c r="E2" s="40"/>
    </row>
    <row r="3" spans="1:8" ht="16.5" thickTop="1" thickBot="1" x14ac:dyDescent="0.25">
      <c r="A3" s="41" t="s">
        <v>112</v>
      </c>
      <c r="B3" s="42"/>
      <c r="C3" s="43"/>
      <c r="D3" s="44" t="s">
        <v>113</v>
      </c>
      <c r="E3" s="45"/>
    </row>
    <row r="4" spans="1:8" ht="13.5" thickTop="1" x14ac:dyDescent="0.2">
      <c r="A4" s="37"/>
      <c r="B4" s="38"/>
      <c r="C4" s="39"/>
      <c r="D4" s="79" t="s">
        <v>361</v>
      </c>
      <c r="E4" s="51">
        <v>1751.23</v>
      </c>
    </row>
    <row r="5" spans="1:8" x14ac:dyDescent="0.2">
      <c r="A5" s="46"/>
      <c r="B5" s="38"/>
      <c r="C5" s="39"/>
      <c r="D5" s="39"/>
      <c r="E5" s="40"/>
    </row>
    <row r="6" spans="1:8" x14ac:dyDescent="0.2">
      <c r="A6" s="46" t="s">
        <v>178</v>
      </c>
      <c r="B6" s="38">
        <v>168.67</v>
      </c>
      <c r="C6" s="39"/>
      <c r="D6" s="39"/>
      <c r="E6" s="40"/>
    </row>
    <row r="7" spans="1:8" x14ac:dyDescent="0.2">
      <c r="A7" s="46" t="s">
        <v>317</v>
      </c>
      <c r="B7" s="38">
        <v>744.05</v>
      </c>
      <c r="C7" s="39"/>
      <c r="D7" s="82" t="s">
        <v>365</v>
      </c>
      <c r="E7" s="40">
        <v>775</v>
      </c>
    </row>
    <row r="8" spans="1:8" x14ac:dyDescent="0.2">
      <c r="A8" s="46" t="s">
        <v>314</v>
      </c>
      <c r="B8" s="38">
        <v>171</v>
      </c>
      <c r="C8" s="39"/>
      <c r="D8" s="82" t="s">
        <v>366</v>
      </c>
      <c r="E8" s="40">
        <v>135</v>
      </c>
    </row>
    <row r="9" spans="1:8" x14ac:dyDescent="0.2">
      <c r="A9" s="46" t="s">
        <v>315</v>
      </c>
      <c r="B9" s="38"/>
      <c r="C9" s="39"/>
      <c r="D9" s="47"/>
      <c r="E9" s="40"/>
    </row>
    <row r="10" spans="1:8" x14ac:dyDescent="0.2">
      <c r="A10" s="81" t="s">
        <v>364</v>
      </c>
      <c r="B10" s="48">
        <v>250</v>
      </c>
      <c r="C10" s="39"/>
      <c r="D10" s="47" t="s">
        <v>316</v>
      </c>
      <c r="E10" s="40">
        <v>1000</v>
      </c>
    </row>
    <row r="11" spans="1:8" x14ac:dyDescent="0.2">
      <c r="A11" s="46" t="s">
        <v>319</v>
      </c>
      <c r="B11" s="38">
        <v>40</v>
      </c>
      <c r="C11" s="39"/>
      <c r="D11" s="47"/>
      <c r="E11" s="40"/>
    </row>
    <row r="12" spans="1:8" x14ac:dyDescent="0.2">
      <c r="A12" s="46" t="s">
        <v>321</v>
      </c>
      <c r="B12" s="38">
        <v>17</v>
      </c>
      <c r="C12" s="39"/>
      <c r="D12" s="47"/>
      <c r="E12" s="40"/>
      <c r="H12" s="49"/>
    </row>
    <row r="13" spans="1:8" x14ac:dyDescent="0.2">
      <c r="A13" s="46" t="s">
        <v>232</v>
      </c>
      <c r="B13" s="38">
        <v>75</v>
      </c>
      <c r="C13" s="39"/>
      <c r="D13" s="47"/>
      <c r="E13" s="40"/>
    </row>
    <row r="14" spans="1:8" x14ac:dyDescent="0.2">
      <c r="A14" s="46" t="s">
        <v>177</v>
      </c>
      <c r="B14" s="38">
        <v>65</v>
      </c>
      <c r="C14" s="39"/>
      <c r="D14" s="47"/>
      <c r="E14" s="40"/>
    </row>
    <row r="15" spans="1:8" x14ac:dyDescent="0.2">
      <c r="A15" s="46"/>
      <c r="B15" s="52"/>
      <c r="C15" s="39"/>
      <c r="D15" s="39"/>
      <c r="E15" s="40"/>
    </row>
    <row r="16" spans="1:8" x14ac:dyDescent="0.2">
      <c r="A16" s="46"/>
      <c r="B16" s="52"/>
      <c r="C16" s="39"/>
      <c r="D16" s="39"/>
      <c r="E16" s="40"/>
    </row>
    <row r="17" spans="1:5" x14ac:dyDescent="0.2">
      <c r="A17" s="53" t="s">
        <v>114</v>
      </c>
      <c r="B17" s="38">
        <f>SUM(B5:B15)</f>
        <v>1530.7199999999998</v>
      </c>
      <c r="C17" s="39"/>
      <c r="D17" s="54" t="s">
        <v>115</v>
      </c>
      <c r="E17" s="40">
        <f>SUM(E7:E14)</f>
        <v>1910</v>
      </c>
    </row>
    <row r="18" spans="1:5" x14ac:dyDescent="0.2">
      <c r="A18" s="46" t="s">
        <v>235</v>
      </c>
      <c r="B18" s="74">
        <f>E17-B17</f>
        <v>379.2800000000002</v>
      </c>
      <c r="C18" s="39"/>
      <c r="D18" s="50"/>
      <c r="E18" s="51"/>
    </row>
    <row r="19" spans="1:5" x14ac:dyDescent="0.2">
      <c r="A19" s="37"/>
      <c r="B19" s="38"/>
      <c r="C19" s="39"/>
      <c r="D19" s="39"/>
      <c r="E19" s="40"/>
    </row>
    <row r="20" spans="1:5" x14ac:dyDescent="0.2">
      <c r="A20" s="55"/>
      <c r="B20" s="38"/>
      <c r="C20" s="39"/>
      <c r="D20" s="39"/>
      <c r="E20" s="40"/>
    </row>
    <row r="21" spans="1:5" x14ac:dyDescent="0.2">
      <c r="A21" s="55"/>
      <c r="B21" s="38"/>
      <c r="C21" s="39"/>
      <c r="D21" s="39"/>
      <c r="E21" s="40"/>
    </row>
    <row r="22" spans="1:5" x14ac:dyDescent="0.2">
      <c r="A22" s="55"/>
      <c r="B22" s="38"/>
      <c r="C22" s="39"/>
      <c r="D22" s="39"/>
      <c r="E22" s="40"/>
    </row>
    <row r="23" spans="1:5" ht="16.5" thickBot="1" x14ac:dyDescent="0.3">
      <c r="A23" s="56"/>
      <c r="B23" s="57"/>
      <c r="C23" s="58"/>
      <c r="D23" s="80" t="s">
        <v>362</v>
      </c>
      <c r="E23" s="71">
        <f>E4+B18</f>
        <v>2130.5100000000002</v>
      </c>
    </row>
    <row r="24" spans="1:5" ht="13.5" thickTop="1" x14ac:dyDescent="0.2"/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workbookViewId="0">
      <selection sqref="A1:IV65536"/>
    </sheetView>
  </sheetViews>
  <sheetFormatPr defaultColWidth="11.42578125" defaultRowHeight="12.75" x14ac:dyDescent="0.2"/>
  <cols>
    <col min="1" max="1" width="34.140625" customWidth="1"/>
    <col min="2" max="2" width="11.42578125" style="59" customWidth="1"/>
    <col min="3" max="3" width="11.42578125" customWidth="1"/>
    <col min="4" max="4" width="35.7109375" bestFit="1" customWidth="1"/>
    <col min="5" max="5" width="11.42578125" style="59" customWidth="1"/>
  </cols>
  <sheetData>
    <row r="1" spans="1:8" ht="13.5" thickTop="1" x14ac:dyDescent="0.2">
      <c r="A1" s="33"/>
      <c r="B1" s="34"/>
      <c r="C1" s="35"/>
      <c r="D1" s="35"/>
      <c r="E1" s="36"/>
    </row>
    <row r="2" spans="1:8" ht="13.5" thickBot="1" x14ac:dyDescent="0.25">
      <c r="A2" s="37"/>
      <c r="B2" s="38"/>
      <c r="C2" s="39"/>
      <c r="D2" s="39"/>
      <c r="E2" s="40"/>
    </row>
    <row r="3" spans="1:8" ht="16.5" thickTop="1" thickBot="1" x14ac:dyDescent="0.25">
      <c r="A3" s="41" t="s">
        <v>112</v>
      </c>
      <c r="B3" s="42"/>
      <c r="C3" s="43"/>
      <c r="D3" s="44" t="s">
        <v>113</v>
      </c>
      <c r="E3" s="45"/>
    </row>
    <row r="4" spans="1:8" ht="13.5" thickTop="1" x14ac:dyDescent="0.2">
      <c r="A4" s="37"/>
      <c r="B4" s="38"/>
      <c r="C4" s="39"/>
      <c r="D4" s="39" t="s">
        <v>313</v>
      </c>
      <c r="E4" s="51">
        <v>1167.75</v>
      </c>
    </row>
    <row r="5" spans="1:8" x14ac:dyDescent="0.2">
      <c r="A5" s="46"/>
      <c r="B5" s="38"/>
      <c r="C5" s="39"/>
      <c r="D5" s="39"/>
      <c r="E5" s="40"/>
    </row>
    <row r="6" spans="1:8" x14ac:dyDescent="0.2">
      <c r="A6" s="46" t="s">
        <v>178</v>
      </c>
      <c r="B6" s="38">
        <v>144.88999999999999</v>
      </c>
      <c r="C6" s="39"/>
      <c r="D6" s="39"/>
      <c r="E6" s="40"/>
    </row>
    <row r="7" spans="1:8" x14ac:dyDescent="0.2">
      <c r="A7" s="46" t="s">
        <v>317</v>
      </c>
      <c r="B7" s="38">
        <v>960.6</v>
      </c>
      <c r="C7" s="39"/>
      <c r="D7" s="47" t="s">
        <v>120</v>
      </c>
      <c r="E7" s="40">
        <v>1500</v>
      </c>
    </row>
    <row r="8" spans="1:8" x14ac:dyDescent="0.2">
      <c r="A8" s="46" t="s">
        <v>314</v>
      </c>
      <c r="B8" s="38">
        <v>129</v>
      </c>
      <c r="C8" s="39"/>
      <c r="D8" s="47" t="s">
        <v>181</v>
      </c>
      <c r="E8" s="40">
        <v>500</v>
      </c>
    </row>
    <row r="9" spans="1:8" x14ac:dyDescent="0.2">
      <c r="A9" s="46" t="s">
        <v>315</v>
      </c>
      <c r="B9" s="38">
        <v>1154.68</v>
      </c>
      <c r="C9" s="39"/>
      <c r="D9" s="47" t="s">
        <v>234</v>
      </c>
      <c r="E9" s="40">
        <v>500</v>
      </c>
    </row>
    <row r="10" spans="1:8" x14ac:dyDescent="0.2">
      <c r="A10" s="46" t="s">
        <v>318</v>
      </c>
      <c r="B10" s="48">
        <v>120</v>
      </c>
      <c r="C10" s="39"/>
      <c r="D10" s="47" t="s">
        <v>316</v>
      </c>
      <c r="E10" s="40">
        <v>1000</v>
      </c>
    </row>
    <row r="11" spans="1:8" x14ac:dyDescent="0.2">
      <c r="A11" s="46" t="s">
        <v>319</v>
      </c>
      <c r="B11" s="38">
        <v>253.55</v>
      </c>
      <c r="C11" s="39"/>
      <c r="D11" s="47"/>
      <c r="E11" s="40"/>
    </row>
    <row r="12" spans="1:8" x14ac:dyDescent="0.2">
      <c r="A12" s="46" t="s">
        <v>321</v>
      </c>
      <c r="B12" s="38">
        <v>24</v>
      </c>
      <c r="C12" s="39"/>
      <c r="D12" s="47"/>
      <c r="E12" s="40"/>
      <c r="H12" s="49"/>
    </row>
    <row r="13" spans="1:8" x14ac:dyDescent="0.2">
      <c r="A13" s="46" t="s">
        <v>232</v>
      </c>
      <c r="B13" s="38">
        <v>49.8</v>
      </c>
      <c r="C13" s="39"/>
      <c r="D13" s="47"/>
      <c r="E13" s="40"/>
    </row>
    <row r="14" spans="1:8" x14ac:dyDescent="0.2">
      <c r="A14" s="46" t="s">
        <v>177</v>
      </c>
      <c r="B14" s="38">
        <v>80</v>
      </c>
      <c r="C14" s="39"/>
      <c r="D14" s="47"/>
      <c r="E14" s="40"/>
    </row>
    <row r="15" spans="1:8" x14ac:dyDescent="0.2">
      <c r="A15" s="46"/>
      <c r="B15" s="52"/>
      <c r="C15" s="39"/>
      <c r="D15" s="39"/>
      <c r="E15" s="40"/>
    </row>
    <row r="16" spans="1:8" x14ac:dyDescent="0.2">
      <c r="A16" s="46"/>
      <c r="B16" s="52"/>
      <c r="C16" s="39"/>
      <c r="D16" s="39"/>
      <c r="E16" s="40"/>
    </row>
    <row r="17" spans="1:5" x14ac:dyDescent="0.2">
      <c r="A17" s="53" t="s">
        <v>114</v>
      </c>
      <c r="B17" s="38">
        <f>SUM(B5:B15)</f>
        <v>2916.5200000000004</v>
      </c>
      <c r="C17" s="39"/>
      <c r="D17" s="54" t="s">
        <v>115</v>
      </c>
      <c r="E17" s="40">
        <f>SUM(E7:E14)</f>
        <v>3500</v>
      </c>
    </row>
    <row r="18" spans="1:5" x14ac:dyDescent="0.2">
      <c r="A18" s="46" t="s">
        <v>235</v>
      </c>
      <c r="B18" s="74">
        <f>E17-B17</f>
        <v>583.47999999999956</v>
      </c>
      <c r="C18" s="39"/>
      <c r="D18" s="50"/>
      <c r="E18" s="51"/>
    </row>
    <row r="19" spans="1:5" x14ac:dyDescent="0.2">
      <c r="A19" s="37"/>
      <c r="B19" s="38"/>
      <c r="C19" s="39"/>
      <c r="D19" s="39"/>
      <c r="E19" s="40"/>
    </row>
    <row r="20" spans="1:5" x14ac:dyDescent="0.2">
      <c r="A20" s="55"/>
      <c r="B20" s="38"/>
      <c r="C20" s="39"/>
      <c r="D20" s="39"/>
      <c r="E20" s="40"/>
    </row>
    <row r="21" spans="1:5" x14ac:dyDescent="0.2">
      <c r="A21" s="55"/>
      <c r="B21" s="38"/>
      <c r="C21" s="39"/>
      <c r="D21" s="39"/>
      <c r="E21" s="40"/>
    </row>
    <row r="22" spans="1:5" x14ac:dyDescent="0.2">
      <c r="A22" s="55"/>
      <c r="B22" s="38"/>
      <c r="C22" s="39"/>
      <c r="D22" s="39"/>
      <c r="E22" s="40"/>
    </row>
    <row r="23" spans="1:5" ht="16.5" thickBot="1" x14ac:dyDescent="0.3">
      <c r="A23" s="56"/>
      <c r="B23" s="57"/>
      <c r="C23" s="58"/>
      <c r="D23" s="58" t="s">
        <v>320</v>
      </c>
      <c r="E23" s="71">
        <f>E4+B18</f>
        <v>1751.2299999999996</v>
      </c>
    </row>
    <row r="24" spans="1:5" ht="13.5" thickTop="1" x14ac:dyDescent="0.2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>
      <selection activeCell="G29" sqref="G29"/>
    </sheetView>
  </sheetViews>
  <sheetFormatPr defaultColWidth="11.42578125" defaultRowHeight="12.75" x14ac:dyDescent="0.2"/>
  <cols>
    <col min="1" max="1" width="15.85546875" customWidth="1"/>
    <col min="2" max="2" width="60.28515625" customWidth="1"/>
    <col min="3" max="6" width="11.42578125" customWidth="1"/>
    <col min="7" max="7" width="16.85546875" bestFit="1" customWidth="1"/>
    <col min="8" max="9" width="11.42578125" customWidth="1"/>
    <col min="10" max="10" width="14.28515625" bestFit="1" customWidth="1"/>
  </cols>
  <sheetData>
    <row r="1" spans="1:9" ht="23.25" x14ac:dyDescent="0.35">
      <c r="A1" s="86" t="s">
        <v>0</v>
      </c>
      <c r="B1" s="86"/>
      <c r="C1" s="86"/>
      <c r="D1" s="86"/>
      <c r="E1" s="86"/>
    </row>
    <row r="2" spans="1:9" ht="23.25" x14ac:dyDescent="0.35">
      <c r="A2" s="1"/>
      <c r="B2" s="2"/>
      <c r="C2" s="2"/>
      <c r="D2" s="2"/>
      <c r="E2" s="2"/>
    </row>
    <row r="3" spans="1:9" ht="23.25" x14ac:dyDescent="0.35">
      <c r="A3" s="86" t="s">
        <v>1</v>
      </c>
      <c r="B3" s="86"/>
      <c r="C3" s="86"/>
      <c r="D3" s="86"/>
      <c r="E3" s="86"/>
    </row>
    <row r="4" spans="1:9" x14ac:dyDescent="0.2">
      <c r="A4" s="3"/>
      <c r="B4" s="4"/>
      <c r="C4" s="4"/>
      <c r="D4" s="4"/>
      <c r="E4" s="4"/>
    </row>
    <row r="5" spans="1:9" ht="15.75" x14ac:dyDescent="0.25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</row>
    <row r="6" spans="1:9" x14ac:dyDescent="0.2">
      <c r="A6" s="6"/>
      <c r="B6" s="4"/>
      <c r="C6" s="7"/>
      <c r="D6" s="8"/>
      <c r="E6" s="64"/>
    </row>
    <row r="7" spans="1:9" ht="15.75" x14ac:dyDescent="0.25">
      <c r="A7" s="5"/>
      <c r="B7" s="9" t="s">
        <v>280</v>
      </c>
      <c r="C7" s="10">
        <v>1167.75</v>
      </c>
      <c r="D7" s="11"/>
      <c r="E7" s="65"/>
    </row>
    <row r="8" spans="1:9" ht="15.75" x14ac:dyDescent="0.25">
      <c r="A8" s="5"/>
      <c r="B8" s="9"/>
      <c r="C8" s="10"/>
      <c r="D8" s="11"/>
      <c r="E8" s="65"/>
    </row>
    <row r="9" spans="1:9" ht="15.75" x14ac:dyDescent="0.25">
      <c r="A9" s="5"/>
      <c r="B9" s="12"/>
      <c r="C9" s="10"/>
      <c r="D9" s="11"/>
      <c r="E9" s="65"/>
    </row>
    <row r="10" spans="1:9" ht="15.75" x14ac:dyDescent="0.25">
      <c r="A10" s="6" t="s">
        <v>292</v>
      </c>
      <c r="B10" s="12" t="s">
        <v>268</v>
      </c>
      <c r="C10" s="10"/>
      <c r="D10" s="16">
        <v>129</v>
      </c>
      <c r="E10" s="65"/>
    </row>
    <row r="11" spans="1:9" ht="15.75" x14ac:dyDescent="0.25">
      <c r="A11" s="6" t="s">
        <v>292</v>
      </c>
      <c r="B11" s="12" t="s">
        <v>269</v>
      </c>
      <c r="C11" s="10"/>
      <c r="D11" s="16">
        <v>49.8</v>
      </c>
      <c r="E11" s="65"/>
    </row>
    <row r="12" spans="1:9" x14ac:dyDescent="0.2">
      <c r="A12" s="6" t="s">
        <v>267</v>
      </c>
      <c r="B12" s="12" t="s">
        <v>270</v>
      </c>
      <c r="C12" s="13"/>
      <c r="D12" s="16">
        <v>120</v>
      </c>
      <c r="E12" s="66"/>
    </row>
    <row r="13" spans="1:9" x14ac:dyDescent="0.2">
      <c r="A13" s="6" t="s">
        <v>291</v>
      </c>
      <c r="B13" s="17" t="s">
        <v>271</v>
      </c>
      <c r="C13" s="68"/>
      <c r="D13" s="16">
        <v>144.88999999999999</v>
      </c>
      <c r="E13" s="66"/>
      <c r="G13" s="14" t="s">
        <v>120</v>
      </c>
      <c r="H13" t="s">
        <v>274</v>
      </c>
    </row>
    <row r="14" spans="1:9" x14ac:dyDescent="0.2">
      <c r="A14" s="6" t="s">
        <v>272</v>
      </c>
      <c r="B14" s="17" t="s">
        <v>297</v>
      </c>
      <c r="C14" s="68">
        <v>300</v>
      </c>
      <c r="D14" s="16"/>
      <c r="E14" s="66"/>
    </row>
    <row r="15" spans="1:9" x14ac:dyDescent="0.2">
      <c r="A15" s="6" t="s">
        <v>272</v>
      </c>
      <c r="B15" s="17" t="s">
        <v>273</v>
      </c>
      <c r="C15" s="68">
        <v>300</v>
      </c>
      <c r="D15" s="16"/>
      <c r="E15" s="66"/>
      <c r="G15" t="s">
        <v>205</v>
      </c>
      <c r="H15" s="14">
        <v>100</v>
      </c>
      <c r="I15" t="s">
        <v>285</v>
      </c>
    </row>
    <row r="16" spans="1:9" x14ac:dyDescent="0.2">
      <c r="A16" s="75" t="s">
        <v>281</v>
      </c>
      <c r="B16" s="76" t="s">
        <v>282</v>
      </c>
      <c r="C16" s="68">
        <v>350</v>
      </c>
      <c r="D16" s="73"/>
      <c r="E16" s="77"/>
      <c r="G16" t="s">
        <v>275</v>
      </c>
      <c r="H16" s="14">
        <v>100</v>
      </c>
      <c r="I16" t="s">
        <v>285</v>
      </c>
    </row>
    <row r="17" spans="1:10" x14ac:dyDescent="0.2">
      <c r="A17" s="6" t="s">
        <v>289</v>
      </c>
      <c r="B17" s="17" t="s">
        <v>288</v>
      </c>
      <c r="C17" s="70">
        <v>200</v>
      </c>
      <c r="D17" s="26"/>
      <c r="E17" s="66"/>
      <c r="G17" t="s">
        <v>276</v>
      </c>
      <c r="H17" s="14">
        <v>100</v>
      </c>
      <c r="I17" t="s">
        <v>285</v>
      </c>
    </row>
    <row r="18" spans="1:10" x14ac:dyDescent="0.2">
      <c r="A18" s="6" t="s">
        <v>289</v>
      </c>
      <c r="B18" s="17" t="s">
        <v>298</v>
      </c>
      <c r="C18" s="70">
        <v>350</v>
      </c>
      <c r="D18" s="26"/>
      <c r="E18" s="66"/>
      <c r="G18" t="s">
        <v>198</v>
      </c>
      <c r="H18" s="14">
        <v>100</v>
      </c>
      <c r="I18" t="s">
        <v>284</v>
      </c>
    </row>
    <row r="19" spans="1:10" x14ac:dyDescent="0.2">
      <c r="A19" s="6" t="s">
        <v>294</v>
      </c>
      <c r="B19" s="17" t="s">
        <v>293</v>
      </c>
      <c r="C19" s="70"/>
      <c r="D19" s="26">
        <v>1154.68</v>
      </c>
      <c r="E19" s="66"/>
      <c r="G19" t="s">
        <v>195</v>
      </c>
      <c r="H19" s="14">
        <v>100</v>
      </c>
      <c r="I19" t="s">
        <v>284</v>
      </c>
    </row>
    <row r="20" spans="1:10" x14ac:dyDescent="0.2">
      <c r="A20" s="6" t="s">
        <v>296</v>
      </c>
      <c r="B20" s="17" t="s">
        <v>295</v>
      </c>
      <c r="C20" s="70"/>
      <c r="D20" s="26">
        <v>912.75</v>
      </c>
      <c r="E20" s="66"/>
      <c r="G20" t="s">
        <v>283</v>
      </c>
      <c r="H20" s="14">
        <v>100</v>
      </c>
      <c r="I20" t="s">
        <v>284</v>
      </c>
    </row>
    <row r="21" spans="1:10" x14ac:dyDescent="0.2">
      <c r="A21" s="6" t="s">
        <v>299</v>
      </c>
      <c r="B21" s="17" t="s">
        <v>300</v>
      </c>
      <c r="C21" s="70">
        <v>500</v>
      </c>
      <c r="D21" s="26"/>
      <c r="E21" s="66"/>
      <c r="G21" t="s">
        <v>277</v>
      </c>
      <c r="H21" s="14">
        <v>100</v>
      </c>
      <c r="I21" t="s">
        <v>284</v>
      </c>
    </row>
    <row r="22" spans="1:10" x14ac:dyDescent="0.2">
      <c r="A22" s="6" t="s">
        <v>302</v>
      </c>
      <c r="B22" s="17" t="s">
        <v>301</v>
      </c>
      <c r="C22" s="70"/>
      <c r="D22" s="26">
        <v>167.44</v>
      </c>
      <c r="E22" s="66"/>
      <c r="G22" t="s">
        <v>278</v>
      </c>
      <c r="H22" s="14">
        <v>100</v>
      </c>
      <c r="I22" t="s">
        <v>284</v>
      </c>
    </row>
    <row r="23" spans="1:10" x14ac:dyDescent="0.2">
      <c r="A23" s="6" t="s">
        <v>304</v>
      </c>
      <c r="B23" s="17" t="s">
        <v>303</v>
      </c>
      <c r="C23" s="70"/>
      <c r="D23" s="26">
        <v>80</v>
      </c>
      <c r="E23" s="66"/>
      <c r="G23" t="s">
        <v>199</v>
      </c>
      <c r="H23" s="14">
        <v>50</v>
      </c>
      <c r="I23" t="s">
        <v>284</v>
      </c>
      <c r="J23" t="s">
        <v>279</v>
      </c>
    </row>
    <row r="24" spans="1:10" x14ac:dyDescent="0.2">
      <c r="A24" s="6" t="s">
        <v>302</v>
      </c>
      <c r="B24" s="17" t="s">
        <v>305</v>
      </c>
      <c r="C24" s="70">
        <v>500</v>
      </c>
      <c r="D24" s="26"/>
      <c r="E24" s="66"/>
      <c r="G24" t="s">
        <v>196</v>
      </c>
      <c r="H24" s="14">
        <v>100</v>
      </c>
      <c r="I24" t="s">
        <v>286</v>
      </c>
    </row>
    <row r="25" spans="1:10" x14ac:dyDescent="0.2">
      <c r="A25" s="6" t="s">
        <v>306</v>
      </c>
      <c r="B25" s="17" t="s">
        <v>307</v>
      </c>
      <c r="C25" s="70">
        <v>1000</v>
      </c>
      <c r="D25" s="26"/>
      <c r="E25" s="66"/>
      <c r="G25" t="s">
        <v>223</v>
      </c>
      <c r="H25" s="14">
        <v>100</v>
      </c>
      <c r="I25" t="s">
        <v>284</v>
      </c>
    </row>
    <row r="26" spans="1:10" x14ac:dyDescent="0.2">
      <c r="A26" s="6" t="s">
        <v>308</v>
      </c>
      <c r="B26" s="17" t="s">
        <v>310</v>
      </c>
      <c r="C26" s="70"/>
      <c r="D26" s="26">
        <v>24</v>
      </c>
      <c r="E26" s="66"/>
      <c r="H26" s="14"/>
    </row>
    <row r="27" spans="1:10" x14ac:dyDescent="0.2">
      <c r="A27" s="6" t="s">
        <v>308</v>
      </c>
      <c r="B27" s="17" t="s">
        <v>311</v>
      </c>
      <c r="C27" s="70"/>
      <c r="D27" s="26">
        <v>86.11</v>
      </c>
      <c r="E27" s="66"/>
      <c r="H27" s="14"/>
    </row>
    <row r="28" spans="1:10" x14ac:dyDescent="0.2">
      <c r="A28" s="6" t="s">
        <v>309</v>
      </c>
      <c r="B28" s="17" t="s">
        <v>312</v>
      </c>
      <c r="C28" s="70"/>
      <c r="D28" s="26">
        <v>47.85</v>
      </c>
      <c r="E28" s="66"/>
      <c r="H28" s="14"/>
    </row>
    <row r="29" spans="1:10" x14ac:dyDescent="0.2">
      <c r="A29" s="6"/>
      <c r="B29" s="17"/>
      <c r="C29" s="70"/>
      <c r="D29" s="26"/>
      <c r="E29" s="66"/>
      <c r="H29" s="14"/>
    </row>
    <row r="30" spans="1:10" x14ac:dyDescent="0.2">
      <c r="A30" s="6"/>
      <c r="B30" s="17"/>
      <c r="C30" s="70"/>
      <c r="D30" s="26"/>
      <c r="E30" s="66"/>
      <c r="H30" s="14"/>
    </row>
    <row r="31" spans="1:10" x14ac:dyDescent="0.2">
      <c r="A31" s="6"/>
      <c r="B31" s="17"/>
      <c r="C31" s="70"/>
      <c r="D31" s="26"/>
      <c r="E31" s="66"/>
      <c r="H31" s="14"/>
    </row>
    <row r="32" spans="1:10" x14ac:dyDescent="0.2">
      <c r="A32" s="6"/>
      <c r="B32" s="17"/>
      <c r="C32" s="70"/>
      <c r="D32" s="26"/>
      <c r="E32" s="66"/>
      <c r="H32" s="14"/>
    </row>
    <row r="33" spans="1:9" x14ac:dyDescent="0.2">
      <c r="A33" s="6"/>
      <c r="B33" s="4"/>
      <c r="C33" s="27">
        <f>SUM(C7:C32)</f>
        <v>4667.75</v>
      </c>
      <c r="D33" s="27">
        <f>SUM(D7:D32)</f>
        <v>2916.52</v>
      </c>
      <c r="E33" s="66">
        <f>C33-D33</f>
        <v>1751.23</v>
      </c>
      <c r="G33" t="s">
        <v>204</v>
      </c>
      <c r="H33" s="14">
        <v>100</v>
      </c>
      <c r="I33" t="s">
        <v>284</v>
      </c>
    </row>
    <row r="34" spans="1:9" x14ac:dyDescent="0.2">
      <c r="A34" s="6"/>
      <c r="B34" s="4"/>
      <c r="C34" s="27"/>
      <c r="D34" s="28"/>
      <c r="E34" s="66"/>
      <c r="G34" t="s">
        <v>242</v>
      </c>
      <c r="H34" s="14">
        <v>100</v>
      </c>
      <c r="I34" t="s">
        <v>284</v>
      </c>
    </row>
    <row r="35" spans="1:9" x14ac:dyDescent="0.2">
      <c r="A35" s="6"/>
      <c r="B35" s="4"/>
      <c r="C35" s="29"/>
      <c r="D35" s="27"/>
      <c r="E35" s="66"/>
      <c r="G35" t="s">
        <v>206</v>
      </c>
      <c r="H35" s="14">
        <v>100</v>
      </c>
      <c r="I35" t="s">
        <v>285</v>
      </c>
    </row>
    <row r="36" spans="1:9" x14ac:dyDescent="0.2">
      <c r="A36" s="6"/>
      <c r="B36" s="4"/>
      <c r="C36" s="28"/>
      <c r="D36" s="27"/>
      <c r="E36" s="66"/>
      <c r="G36" t="s">
        <v>287</v>
      </c>
      <c r="H36" s="14">
        <v>100</v>
      </c>
      <c r="I36" t="s">
        <v>285</v>
      </c>
    </row>
    <row r="37" spans="1:9" x14ac:dyDescent="0.2">
      <c r="A37" s="6"/>
      <c r="B37" s="4"/>
      <c r="C37" s="27"/>
      <c r="D37" s="28"/>
      <c r="E37" s="66"/>
    </row>
    <row r="38" spans="1:9" x14ac:dyDescent="0.2">
      <c r="A38" s="6"/>
      <c r="B38" s="4"/>
      <c r="C38" s="28"/>
      <c r="D38" s="27"/>
      <c r="E38" s="66"/>
      <c r="G38" t="s">
        <v>290</v>
      </c>
      <c r="H38">
        <f>SUM(H15:H37)</f>
        <v>1450</v>
      </c>
    </row>
    <row r="39" spans="1:9" x14ac:dyDescent="0.2">
      <c r="A39" s="6"/>
      <c r="B39" s="4"/>
      <c r="C39" s="28"/>
      <c r="D39" s="27"/>
      <c r="E39" s="66"/>
    </row>
    <row r="40" spans="1:9" x14ac:dyDescent="0.2">
      <c r="A40" s="6"/>
      <c r="B40" s="4"/>
      <c r="C40" s="27"/>
      <c r="D40" s="28"/>
      <c r="E40" s="66"/>
    </row>
    <row r="41" spans="1:9" x14ac:dyDescent="0.2">
      <c r="A41" s="3"/>
      <c r="B41" s="4"/>
      <c r="C41" s="28"/>
      <c r="D41" s="27"/>
      <c r="E41" s="66"/>
    </row>
    <row r="42" spans="1:9" x14ac:dyDescent="0.2">
      <c r="A42" s="6"/>
      <c r="B42" s="4"/>
      <c r="C42" s="28"/>
      <c r="D42" s="27"/>
      <c r="E42" s="66"/>
    </row>
    <row r="43" spans="1:9" x14ac:dyDescent="0.2">
      <c r="A43" s="6"/>
      <c r="B43" s="4"/>
      <c r="C43" s="28"/>
      <c r="D43" s="27"/>
      <c r="E43" s="66"/>
    </row>
    <row r="44" spans="1:9" x14ac:dyDescent="0.2">
      <c r="A44" s="6"/>
      <c r="B44" s="4"/>
      <c r="C44" s="27"/>
      <c r="D44" s="28"/>
      <c r="E44" s="66"/>
    </row>
    <row r="45" spans="1:9" x14ac:dyDescent="0.2">
      <c r="A45" s="3"/>
      <c r="B45" s="4"/>
      <c r="C45" s="28"/>
      <c r="D45" s="27"/>
      <c r="E45" s="66"/>
    </row>
    <row r="46" spans="1:9" x14ac:dyDescent="0.2">
      <c r="A46" s="3"/>
      <c r="B46" s="4"/>
      <c r="C46" s="28"/>
      <c r="D46" s="27"/>
      <c r="E46" s="66"/>
    </row>
    <row r="47" spans="1:9" x14ac:dyDescent="0.2">
      <c r="A47" s="3"/>
      <c r="B47" s="4"/>
      <c r="C47" s="27"/>
      <c r="D47" s="28"/>
      <c r="E47" s="66"/>
    </row>
    <row r="48" spans="1:9" x14ac:dyDescent="0.2">
      <c r="A48" s="3"/>
      <c r="B48" s="4"/>
      <c r="C48" s="28"/>
      <c r="D48" s="27"/>
      <c r="E48" s="66"/>
    </row>
    <row r="49" spans="1:5" x14ac:dyDescent="0.2">
      <c r="A49" s="3"/>
      <c r="B49" s="4"/>
      <c r="C49" s="28"/>
      <c r="D49" s="27"/>
      <c r="E49" s="66"/>
    </row>
    <row r="50" spans="1:5" x14ac:dyDescent="0.2">
      <c r="A50" s="3"/>
      <c r="B50" s="4"/>
      <c r="C50" s="28"/>
      <c r="D50" s="27"/>
      <c r="E50" s="66"/>
    </row>
  </sheetData>
  <mergeCells count="2">
    <mergeCell ref="A1:E1"/>
    <mergeCell ref="A3:E3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workbookViewId="0">
      <selection sqref="A1:E40"/>
    </sheetView>
  </sheetViews>
  <sheetFormatPr defaultColWidth="11.42578125" defaultRowHeight="12.75" x14ac:dyDescent="0.2"/>
  <cols>
    <col min="1" max="1" width="12.5703125" style="31" bestFit="1" customWidth="1"/>
    <col min="2" max="2" width="57.42578125" customWidth="1"/>
    <col min="3" max="3" width="12" bestFit="1" customWidth="1"/>
    <col min="4" max="4" width="11.5703125" bestFit="1" customWidth="1"/>
    <col min="5" max="5" width="12.7109375" bestFit="1" customWidth="1"/>
    <col min="6" max="6" width="11.42578125" customWidth="1"/>
    <col min="7" max="7" width="13.42578125" customWidth="1"/>
  </cols>
  <sheetData>
    <row r="1" spans="1:9" ht="23.25" x14ac:dyDescent="0.35">
      <c r="A1" s="86" t="s">
        <v>0</v>
      </c>
      <c r="B1" s="86"/>
      <c r="C1" s="86"/>
      <c r="D1" s="86"/>
      <c r="E1" s="86"/>
    </row>
    <row r="2" spans="1:9" ht="23.25" x14ac:dyDescent="0.35">
      <c r="A2" s="1"/>
      <c r="B2" s="2"/>
      <c r="C2" s="2"/>
      <c r="D2" s="2"/>
      <c r="E2" s="2"/>
    </row>
    <row r="3" spans="1:9" ht="23.25" x14ac:dyDescent="0.35">
      <c r="A3" s="86" t="s">
        <v>1</v>
      </c>
      <c r="B3" s="86"/>
      <c r="C3" s="86"/>
      <c r="D3" s="86"/>
      <c r="E3" s="86"/>
    </row>
    <row r="4" spans="1:9" x14ac:dyDescent="0.2">
      <c r="A4" s="3"/>
      <c r="B4" s="4"/>
      <c r="C4" s="4"/>
      <c r="D4" s="4"/>
      <c r="E4" s="4"/>
    </row>
    <row r="5" spans="1:9" ht="15.75" x14ac:dyDescent="0.25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</row>
    <row r="6" spans="1:9" x14ac:dyDescent="0.2">
      <c r="A6" s="6"/>
      <c r="B6" s="4"/>
      <c r="C6" s="7"/>
      <c r="D6" s="8"/>
      <c r="E6" s="64"/>
    </row>
    <row r="7" spans="1:9" ht="15.75" x14ac:dyDescent="0.25">
      <c r="A7" s="5"/>
      <c r="B7" s="9" t="s">
        <v>260</v>
      </c>
      <c r="C7" s="10">
        <v>747.17</v>
      </c>
      <c r="D7" s="11"/>
      <c r="E7" s="65"/>
    </row>
    <row r="8" spans="1:9" ht="15.75" x14ac:dyDescent="0.25">
      <c r="A8" s="5"/>
      <c r="B8" s="9"/>
      <c r="C8" s="10"/>
      <c r="D8" s="11"/>
      <c r="E8" s="65"/>
    </row>
    <row r="9" spans="1:9" x14ac:dyDescent="0.2">
      <c r="A9" s="6" t="s">
        <v>238</v>
      </c>
      <c r="B9" s="12" t="s">
        <v>237</v>
      </c>
      <c r="C9" s="13"/>
      <c r="D9" s="16">
        <v>151</v>
      </c>
      <c r="E9" s="66"/>
    </row>
    <row r="10" spans="1:9" x14ac:dyDescent="0.2">
      <c r="A10" s="6" t="s">
        <v>240</v>
      </c>
      <c r="B10" s="17" t="s">
        <v>239</v>
      </c>
      <c r="C10" s="68">
        <v>500</v>
      </c>
      <c r="D10" s="16"/>
      <c r="E10" s="66"/>
      <c r="G10" t="s">
        <v>194</v>
      </c>
    </row>
    <row r="11" spans="1:9" x14ac:dyDescent="0.2">
      <c r="A11" s="6" t="s">
        <v>250</v>
      </c>
      <c r="B11" s="17" t="s">
        <v>251</v>
      </c>
      <c r="C11" s="68"/>
      <c r="D11" s="16">
        <v>136.07</v>
      </c>
      <c r="E11" s="66"/>
      <c r="G11" s="24"/>
    </row>
    <row r="12" spans="1:9" x14ac:dyDescent="0.2">
      <c r="A12" s="6" t="s">
        <v>247</v>
      </c>
      <c r="B12" s="17" t="s">
        <v>248</v>
      </c>
      <c r="C12" s="68">
        <v>200</v>
      </c>
      <c r="D12" s="16"/>
      <c r="E12" s="66"/>
      <c r="G12" s="24" t="s">
        <v>195</v>
      </c>
      <c r="H12" s="14">
        <v>100</v>
      </c>
      <c r="I12" t="s">
        <v>243</v>
      </c>
    </row>
    <row r="13" spans="1:9" x14ac:dyDescent="0.2">
      <c r="A13" s="75" t="s">
        <v>247</v>
      </c>
      <c r="B13" s="76" t="s">
        <v>249</v>
      </c>
      <c r="C13" s="68">
        <v>300</v>
      </c>
      <c r="D13" s="73"/>
      <c r="E13" s="77"/>
      <c r="G13" t="s">
        <v>196</v>
      </c>
      <c r="H13" s="14">
        <v>100</v>
      </c>
      <c r="I13" t="s">
        <v>243</v>
      </c>
    </row>
    <row r="14" spans="1:9" x14ac:dyDescent="0.2">
      <c r="A14" s="6" t="s">
        <v>252</v>
      </c>
      <c r="B14" s="17" t="s">
        <v>253</v>
      </c>
      <c r="C14" s="70">
        <v>100</v>
      </c>
      <c r="D14" s="26"/>
      <c r="E14" s="66"/>
      <c r="G14" t="s">
        <v>241</v>
      </c>
      <c r="H14" s="14">
        <v>100</v>
      </c>
      <c r="I14" t="s">
        <v>243</v>
      </c>
    </row>
    <row r="15" spans="1:9" x14ac:dyDescent="0.2">
      <c r="A15" s="6" t="s">
        <v>255</v>
      </c>
      <c r="B15" s="17" t="s">
        <v>256</v>
      </c>
      <c r="C15" s="25"/>
      <c r="D15" s="26">
        <v>692.35</v>
      </c>
      <c r="E15" s="66"/>
    </row>
    <row r="16" spans="1:9" x14ac:dyDescent="0.2">
      <c r="A16" s="6" t="s">
        <v>258</v>
      </c>
      <c r="B16" s="17" t="s">
        <v>257</v>
      </c>
      <c r="C16" s="70">
        <v>100</v>
      </c>
      <c r="D16" s="26"/>
      <c r="E16" s="66"/>
      <c r="G16" t="s">
        <v>199</v>
      </c>
      <c r="H16" s="14">
        <v>100</v>
      </c>
      <c r="I16" t="s">
        <v>244</v>
      </c>
    </row>
    <row r="17" spans="1:9" x14ac:dyDescent="0.2">
      <c r="A17" s="6" t="s">
        <v>258</v>
      </c>
      <c r="B17" s="17" t="s">
        <v>259</v>
      </c>
      <c r="C17" s="70">
        <v>200</v>
      </c>
      <c r="D17" s="26"/>
      <c r="E17" s="66"/>
      <c r="H17" s="14"/>
    </row>
    <row r="18" spans="1:9" x14ac:dyDescent="0.2">
      <c r="A18" s="6"/>
      <c r="B18" s="17"/>
      <c r="C18" s="70"/>
      <c r="D18" s="26"/>
      <c r="E18" s="66"/>
      <c r="G18" s="24" t="s">
        <v>242</v>
      </c>
      <c r="H18" s="14">
        <v>100</v>
      </c>
      <c r="I18" t="s">
        <v>254</v>
      </c>
    </row>
    <row r="19" spans="1:9" x14ac:dyDescent="0.2">
      <c r="A19" s="6"/>
      <c r="B19" s="17"/>
      <c r="C19" s="70"/>
      <c r="D19" s="26"/>
      <c r="E19" s="66"/>
      <c r="G19" s="24"/>
      <c r="H19" s="14"/>
    </row>
    <row r="20" spans="1:9" x14ac:dyDescent="0.2">
      <c r="A20" s="6"/>
      <c r="B20" s="17"/>
      <c r="C20" s="70"/>
      <c r="D20" s="26"/>
      <c r="E20" s="66"/>
      <c r="G20" s="24" t="s">
        <v>205</v>
      </c>
      <c r="H20" s="14">
        <v>100</v>
      </c>
      <c r="I20" t="s">
        <v>244</v>
      </c>
    </row>
    <row r="21" spans="1:9" x14ac:dyDescent="0.2">
      <c r="A21" s="6"/>
      <c r="B21" s="17"/>
      <c r="C21" s="70"/>
      <c r="D21" s="26"/>
      <c r="E21" s="66"/>
      <c r="G21" s="24" t="s">
        <v>223</v>
      </c>
      <c r="H21" s="14">
        <v>100</v>
      </c>
      <c r="I21" t="s">
        <v>243</v>
      </c>
    </row>
    <row r="22" spans="1:9" x14ac:dyDescent="0.2">
      <c r="A22" s="6"/>
      <c r="B22" s="17"/>
      <c r="C22" s="70"/>
      <c r="D22" s="26"/>
      <c r="E22" s="66"/>
      <c r="G22" s="24"/>
      <c r="H22" s="14"/>
    </row>
    <row r="23" spans="1:9" x14ac:dyDescent="0.2">
      <c r="A23" s="6"/>
      <c r="B23" s="4"/>
      <c r="C23" s="27">
        <f>SUM(C7:C22)</f>
        <v>2147.17</v>
      </c>
      <c r="D23" s="27">
        <f>SUM(D9:D22)</f>
        <v>979.42000000000007</v>
      </c>
      <c r="E23" s="66">
        <f>C23-D23</f>
        <v>1167.75</v>
      </c>
      <c r="G23" s="24" t="s">
        <v>206</v>
      </c>
      <c r="H23" s="14"/>
    </row>
    <row r="24" spans="1:9" x14ac:dyDescent="0.2">
      <c r="A24" s="6"/>
      <c r="B24" s="4"/>
      <c r="C24" s="27"/>
      <c r="D24" s="28"/>
      <c r="E24" s="66"/>
      <c r="G24" s="24" t="s">
        <v>204</v>
      </c>
      <c r="H24" s="14">
        <v>100</v>
      </c>
      <c r="I24" t="s">
        <v>244</v>
      </c>
    </row>
    <row r="25" spans="1:9" x14ac:dyDescent="0.2">
      <c r="A25" s="6"/>
      <c r="B25" s="4"/>
      <c r="C25" s="29"/>
      <c r="D25" s="27"/>
      <c r="E25" s="66"/>
      <c r="G25" s="24" t="s">
        <v>245</v>
      </c>
      <c r="H25" s="14">
        <v>50</v>
      </c>
    </row>
    <row r="26" spans="1:9" x14ac:dyDescent="0.2">
      <c r="A26" s="6"/>
      <c r="B26" s="4"/>
      <c r="C26" s="28"/>
      <c r="D26" s="27"/>
      <c r="E26" s="66"/>
      <c r="G26" s="24" t="s">
        <v>222</v>
      </c>
      <c r="H26" s="14">
        <v>50</v>
      </c>
    </row>
    <row r="27" spans="1:9" x14ac:dyDescent="0.2">
      <c r="A27" s="6"/>
      <c r="B27" s="4"/>
      <c r="C27" s="27"/>
      <c r="D27" s="28"/>
      <c r="E27" s="66"/>
      <c r="G27" s="24"/>
      <c r="H27" s="14"/>
    </row>
    <row r="28" spans="1:9" x14ac:dyDescent="0.2">
      <c r="A28" s="6"/>
      <c r="B28" s="4"/>
      <c r="C28" s="28"/>
      <c r="D28" s="27"/>
      <c r="E28" s="66"/>
      <c r="G28" s="24"/>
      <c r="H28" s="14"/>
    </row>
    <row r="29" spans="1:9" s="23" customFormat="1" x14ac:dyDescent="0.2">
      <c r="A29" s="6"/>
      <c r="B29" s="4"/>
      <c r="C29" s="28"/>
      <c r="D29" s="27"/>
      <c r="E29" s="66"/>
      <c r="G29" s="24"/>
    </row>
    <row r="30" spans="1:9" x14ac:dyDescent="0.2">
      <c r="A30" s="6"/>
      <c r="B30" s="4"/>
      <c r="C30" s="27"/>
      <c r="D30" s="28"/>
      <c r="E30" s="66"/>
      <c r="G30" s="24" t="s">
        <v>246</v>
      </c>
      <c r="H30">
        <v>500</v>
      </c>
    </row>
    <row r="31" spans="1:9" x14ac:dyDescent="0.2">
      <c r="A31" s="3"/>
      <c r="B31" s="4"/>
      <c r="C31" s="28"/>
      <c r="D31" s="27"/>
      <c r="E31" s="66"/>
    </row>
    <row r="32" spans="1:9" x14ac:dyDescent="0.2">
      <c r="A32" s="6"/>
      <c r="B32" s="4"/>
      <c r="C32" s="28"/>
      <c r="D32" s="27"/>
      <c r="E32" s="66"/>
      <c r="H32" s="72"/>
    </row>
    <row r="33" spans="1:7" x14ac:dyDescent="0.2">
      <c r="A33" s="6"/>
      <c r="B33" s="4"/>
      <c r="C33" s="28"/>
      <c r="D33" s="27"/>
      <c r="E33" s="66"/>
    </row>
    <row r="34" spans="1:7" x14ac:dyDescent="0.2">
      <c r="A34" s="6"/>
      <c r="B34" s="4"/>
      <c r="C34" s="27"/>
      <c r="D34" s="28"/>
      <c r="E34" s="66"/>
    </row>
    <row r="35" spans="1:7" x14ac:dyDescent="0.2">
      <c r="A35" s="3"/>
      <c r="B35" s="4"/>
      <c r="C35" s="28"/>
      <c r="D35" s="27"/>
      <c r="E35" s="66"/>
    </row>
    <row r="36" spans="1:7" x14ac:dyDescent="0.2">
      <c r="A36" s="3"/>
      <c r="B36" s="4"/>
      <c r="C36" s="28"/>
      <c r="D36" s="27"/>
      <c r="E36" s="66"/>
    </row>
    <row r="37" spans="1:7" x14ac:dyDescent="0.2">
      <c r="A37" s="3"/>
      <c r="B37" s="4"/>
      <c r="C37" s="27"/>
      <c r="D37" s="28"/>
      <c r="E37" s="66"/>
    </row>
    <row r="38" spans="1:7" x14ac:dyDescent="0.2">
      <c r="A38" s="3"/>
      <c r="B38" s="4"/>
      <c r="C38" s="28"/>
      <c r="D38" s="27"/>
      <c r="E38" s="66"/>
    </row>
    <row r="39" spans="1:7" x14ac:dyDescent="0.2">
      <c r="A39" s="3"/>
      <c r="B39" s="4"/>
      <c r="C39" s="28"/>
      <c r="D39" s="27"/>
      <c r="E39" s="66"/>
    </row>
    <row r="40" spans="1:7" x14ac:dyDescent="0.2">
      <c r="A40" s="3"/>
      <c r="B40" s="4"/>
      <c r="C40" s="28"/>
      <c r="D40" s="27"/>
      <c r="E40" s="66"/>
    </row>
    <row r="41" spans="1:7" x14ac:dyDescent="0.2">
      <c r="A41" s="3"/>
      <c r="B41" s="4"/>
      <c r="C41" s="28"/>
      <c r="D41" s="27"/>
      <c r="E41" s="66"/>
    </row>
    <row r="42" spans="1:7" x14ac:dyDescent="0.2">
      <c r="A42" s="6"/>
      <c r="B42" s="4"/>
      <c r="C42" s="28"/>
      <c r="D42" s="27"/>
      <c r="E42" s="66"/>
    </row>
    <row r="43" spans="1:7" x14ac:dyDescent="0.2">
      <c r="A43" s="6"/>
      <c r="B43" s="4"/>
      <c r="C43" s="27"/>
      <c r="D43" s="27"/>
      <c r="E43" s="8"/>
    </row>
    <row r="44" spans="1:7" x14ac:dyDescent="0.2">
      <c r="A44" s="6"/>
      <c r="B44" s="4"/>
      <c r="C44" s="27"/>
      <c r="D44" s="27"/>
      <c r="E44" s="4"/>
    </row>
    <row r="45" spans="1:7" ht="15.75" x14ac:dyDescent="0.25">
      <c r="A45" s="6"/>
      <c r="B45" s="4"/>
      <c r="C45" s="27"/>
      <c r="D45" s="27"/>
      <c r="E45" s="61"/>
    </row>
    <row r="46" spans="1:7" x14ac:dyDescent="0.2">
      <c r="A46" s="6"/>
      <c r="B46" s="4"/>
      <c r="C46" s="27"/>
      <c r="D46" s="27"/>
      <c r="E46" s="4"/>
    </row>
    <row r="47" spans="1:7" x14ac:dyDescent="0.2">
      <c r="A47" s="3"/>
      <c r="B47" s="4"/>
      <c r="C47" s="28"/>
      <c r="D47" s="27"/>
      <c r="E47" s="4"/>
    </row>
    <row r="48" spans="1:7" x14ac:dyDescent="0.2">
      <c r="A48" s="3"/>
      <c r="B48" s="4"/>
      <c r="C48" s="28"/>
      <c r="D48" s="27"/>
      <c r="E48" s="4"/>
      <c r="G48" s="14"/>
    </row>
    <row r="49" spans="1:7" x14ac:dyDescent="0.2">
      <c r="A49" s="3"/>
      <c r="B49" s="4"/>
      <c r="C49" s="27"/>
      <c r="D49" s="28"/>
      <c r="E49" s="4"/>
      <c r="G49" s="14"/>
    </row>
    <row r="50" spans="1:7" x14ac:dyDescent="0.2">
      <c r="A50" s="3"/>
      <c r="B50" s="4"/>
      <c r="C50" s="27"/>
      <c r="D50" s="28"/>
      <c r="E50" s="4"/>
      <c r="G50" s="14"/>
    </row>
    <row r="51" spans="1:7" x14ac:dyDescent="0.2">
      <c r="A51" s="3"/>
      <c r="B51" s="4"/>
      <c r="C51" s="27"/>
      <c r="D51" s="28"/>
      <c r="E51" s="4"/>
      <c r="G51" s="14"/>
    </row>
    <row r="52" spans="1:7" x14ac:dyDescent="0.2">
      <c r="A52" s="3"/>
      <c r="B52" s="4"/>
      <c r="C52" s="27"/>
      <c r="D52" s="27"/>
      <c r="E52" s="4"/>
      <c r="G52" s="14"/>
    </row>
    <row r="53" spans="1:7" x14ac:dyDescent="0.2">
      <c r="A53" s="3"/>
      <c r="B53" s="4"/>
      <c r="C53" s="27"/>
      <c r="D53" s="27"/>
      <c r="E53" s="4"/>
      <c r="G53" s="14"/>
    </row>
    <row r="54" spans="1:7" x14ac:dyDescent="0.2">
      <c r="A54" s="3"/>
      <c r="B54" s="4"/>
      <c r="C54" s="27"/>
      <c r="D54" s="27"/>
      <c r="E54" s="4"/>
      <c r="F54" t="s">
        <v>66</v>
      </c>
      <c r="G54" s="14"/>
    </row>
    <row r="55" spans="1:7" x14ac:dyDescent="0.2">
      <c r="A55" s="3"/>
      <c r="B55" s="4"/>
      <c r="C55" s="28"/>
      <c r="D55" s="27"/>
      <c r="E55" s="4"/>
      <c r="G55" s="14"/>
    </row>
    <row r="56" spans="1:7" x14ac:dyDescent="0.2">
      <c r="A56" s="3"/>
      <c r="B56" s="4"/>
      <c r="C56" s="28"/>
      <c r="D56" s="27"/>
      <c r="E56" s="4"/>
      <c r="G56" s="14"/>
    </row>
    <row r="57" spans="1:7" x14ac:dyDescent="0.2">
      <c r="A57" s="3"/>
      <c r="B57" s="4"/>
      <c r="C57" s="27"/>
      <c r="D57" s="28"/>
      <c r="E57" s="4"/>
      <c r="G57" s="14"/>
    </row>
    <row r="58" spans="1:7" x14ac:dyDescent="0.2">
      <c r="A58" s="3"/>
      <c r="B58" s="4"/>
      <c r="C58" s="28"/>
      <c r="D58" s="27"/>
      <c r="E58" s="4"/>
      <c r="G58" s="14"/>
    </row>
    <row r="59" spans="1:7" x14ac:dyDescent="0.2">
      <c r="A59" s="3"/>
      <c r="B59" s="4"/>
      <c r="C59" s="27"/>
      <c r="D59" s="28"/>
      <c r="E59" s="4"/>
    </row>
    <row r="60" spans="1:7" x14ac:dyDescent="0.2">
      <c r="A60" s="3"/>
      <c r="B60" s="4"/>
      <c r="C60" s="27"/>
      <c r="D60" s="28"/>
      <c r="E60" s="4"/>
    </row>
    <row r="61" spans="1:7" x14ac:dyDescent="0.2">
      <c r="A61" s="3"/>
      <c r="B61" s="4"/>
      <c r="C61" s="27"/>
      <c r="D61" s="28"/>
      <c r="E61" s="4"/>
    </row>
    <row r="62" spans="1:7" x14ac:dyDescent="0.2">
      <c r="A62" s="3"/>
      <c r="B62" s="4"/>
      <c r="C62" s="62"/>
      <c r="D62" s="62"/>
      <c r="E62" s="4"/>
    </row>
    <row r="63" spans="1:7" x14ac:dyDescent="0.2">
      <c r="A63" s="3"/>
      <c r="B63" s="4"/>
      <c r="C63" s="62"/>
      <c r="D63" s="62"/>
      <c r="E63" s="4"/>
    </row>
    <row r="64" spans="1:7" x14ac:dyDescent="0.2">
      <c r="A64" s="3"/>
      <c r="B64" s="4"/>
      <c r="C64" s="62"/>
      <c r="D64" s="62"/>
      <c r="E64" s="4"/>
    </row>
    <row r="65" spans="1:7" x14ac:dyDescent="0.2">
      <c r="A65" s="3"/>
      <c r="B65" s="4"/>
      <c r="C65" s="62"/>
      <c r="D65" s="62"/>
      <c r="E65" s="4"/>
    </row>
    <row r="66" spans="1:7" x14ac:dyDescent="0.2">
      <c r="A66" s="3"/>
      <c r="B66" s="4"/>
      <c r="C66" s="63"/>
      <c r="D66" s="62"/>
      <c r="E66" s="4"/>
      <c r="G66" s="24"/>
    </row>
    <row r="67" spans="1:7" x14ac:dyDescent="0.2">
      <c r="A67" s="3"/>
      <c r="B67" s="4"/>
      <c r="C67" s="28"/>
      <c r="D67" s="28"/>
      <c r="E67" s="4"/>
    </row>
    <row r="68" spans="1:7" x14ac:dyDescent="0.2">
      <c r="A68" s="3"/>
      <c r="B68" s="4"/>
      <c r="C68" s="28"/>
      <c r="D68" s="28"/>
      <c r="E68" s="4"/>
    </row>
    <row r="69" spans="1:7" ht="15.75" x14ac:dyDescent="0.25">
      <c r="A69" s="5"/>
      <c r="B69" s="30" t="s">
        <v>111</v>
      </c>
      <c r="C69" s="10">
        <f>SUM(C10:C68)</f>
        <v>3547.17</v>
      </c>
      <c r="D69" s="11">
        <f>SUM(D10:D68)</f>
        <v>1807.8400000000001</v>
      </c>
      <c r="E69" s="32">
        <f>E45+C49+C50+C51+C54+C57+C59+C60+C61+C62+C64+C65+C66-D47-D48-D52-D53-D55-D56-D58-D63</f>
        <v>0</v>
      </c>
    </row>
  </sheetData>
  <mergeCells count="2">
    <mergeCell ref="A1:E1"/>
    <mergeCell ref="A3:E3"/>
  </mergeCells>
  <phoneticPr fontId="8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IV65536"/>
    </sheetView>
  </sheetViews>
  <sheetFormatPr defaultColWidth="11.42578125" defaultRowHeight="12.75" x14ac:dyDescent="0.2"/>
  <cols>
    <col min="1" max="1" width="34.140625" customWidth="1"/>
    <col min="2" max="2" width="11.42578125" style="59" customWidth="1"/>
    <col min="3" max="3" width="11.42578125" customWidth="1"/>
    <col min="4" max="4" width="35.7109375" bestFit="1" customWidth="1"/>
    <col min="5" max="5" width="11.42578125" style="59" customWidth="1"/>
  </cols>
  <sheetData>
    <row r="1" spans="1:8" ht="13.5" thickTop="1" x14ac:dyDescent="0.2">
      <c r="A1" s="33"/>
      <c r="B1" s="34"/>
      <c r="C1" s="35"/>
      <c r="D1" s="35"/>
      <c r="E1" s="36"/>
    </row>
    <row r="2" spans="1:8" ht="13.5" thickBot="1" x14ac:dyDescent="0.25">
      <c r="A2" s="37"/>
      <c r="B2" s="38"/>
      <c r="C2" s="39"/>
      <c r="D2" s="39"/>
      <c r="E2" s="40"/>
    </row>
    <row r="3" spans="1:8" ht="16.5" thickTop="1" thickBot="1" x14ac:dyDescent="0.25">
      <c r="A3" s="41" t="s">
        <v>112</v>
      </c>
      <c r="B3" s="42"/>
      <c r="C3" s="43"/>
      <c r="D3" s="44" t="s">
        <v>113</v>
      </c>
      <c r="E3" s="45"/>
    </row>
    <row r="4" spans="1:8" ht="13.5" thickTop="1" x14ac:dyDescent="0.2">
      <c r="A4" s="37"/>
      <c r="B4" s="38"/>
      <c r="C4" s="39"/>
      <c r="D4" s="39" t="s">
        <v>261</v>
      </c>
      <c r="E4" s="51">
        <v>747.17</v>
      </c>
    </row>
    <row r="5" spans="1:8" x14ac:dyDescent="0.2">
      <c r="A5" s="46"/>
      <c r="B5" s="38"/>
      <c r="C5" s="39"/>
      <c r="D5" s="39"/>
      <c r="E5" s="40"/>
    </row>
    <row r="6" spans="1:8" x14ac:dyDescent="0.2">
      <c r="A6" s="46" t="s">
        <v>178</v>
      </c>
      <c r="B6" s="38">
        <v>136.07</v>
      </c>
      <c r="C6" s="39"/>
      <c r="D6" s="39"/>
      <c r="E6" s="40"/>
    </row>
    <row r="7" spans="1:8" x14ac:dyDescent="0.2">
      <c r="A7" s="46" t="s">
        <v>262</v>
      </c>
      <c r="B7" s="38">
        <v>526.35</v>
      </c>
      <c r="C7" s="39"/>
      <c r="D7" s="47" t="s">
        <v>120</v>
      </c>
      <c r="E7" s="40">
        <v>900</v>
      </c>
    </row>
    <row r="8" spans="1:8" x14ac:dyDescent="0.2">
      <c r="A8" s="46" t="s">
        <v>263</v>
      </c>
      <c r="B8" s="38">
        <v>75</v>
      </c>
      <c r="C8" s="39"/>
      <c r="D8" s="47" t="s">
        <v>181</v>
      </c>
      <c r="E8" s="40">
        <v>500</v>
      </c>
    </row>
    <row r="9" spans="1:8" x14ac:dyDescent="0.2">
      <c r="A9" s="46" t="s">
        <v>266</v>
      </c>
      <c r="B9" s="38">
        <v>51</v>
      </c>
      <c r="C9" s="39"/>
      <c r="D9" s="47"/>
      <c r="E9" s="40"/>
    </row>
    <row r="10" spans="1:8" x14ac:dyDescent="0.2">
      <c r="A10" s="46" t="s">
        <v>264</v>
      </c>
      <c r="B10" s="48">
        <v>40</v>
      </c>
      <c r="C10" s="39"/>
      <c r="D10" s="47"/>
      <c r="E10" s="40"/>
    </row>
    <row r="11" spans="1:8" x14ac:dyDescent="0.2">
      <c r="A11" s="46" t="s">
        <v>265</v>
      </c>
      <c r="B11" s="38">
        <v>151</v>
      </c>
      <c r="C11" s="39"/>
      <c r="D11" s="47"/>
      <c r="E11" s="40"/>
    </row>
    <row r="12" spans="1:8" x14ac:dyDescent="0.2">
      <c r="A12" s="46"/>
      <c r="B12" s="38"/>
      <c r="C12" s="39"/>
      <c r="D12" s="47"/>
      <c r="E12" s="40"/>
      <c r="H12" s="49"/>
    </row>
    <row r="13" spans="1:8" x14ac:dyDescent="0.2">
      <c r="A13" s="46" t="s">
        <v>232</v>
      </c>
      <c r="B13" s="38"/>
      <c r="C13" s="39"/>
      <c r="D13" s="47"/>
      <c r="E13" s="40"/>
    </row>
    <row r="14" spans="1:8" x14ac:dyDescent="0.2">
      <c r="A14" s="46"/>
      <c r="B14" s="38"/>
      <c r="C14" s="39"/>
      <c r="D14" s="47"/>
      <c r="E14" s="40"/>
    </row>
    <row r="15" spans="1:8" x14ac:dyDescent="0.2">
      <c r="A15" s="46"/>
      <c r="B15" s="52"/>
      <c r="C15" s="39"/>
      <c r="D15" s="39"/>
      <c r="E15" s="40"/>
    </row>
    <row r="16" spans="1:8" x14ac:dyDescent="0.2">
      <c r="A16" s="46"/>
      <c r="B16" s="52"/>
      <c r="C16" s="39"/>
      <c r="D16" s="39"/>
      <c r="E16" s="40"/>
    </row>
    <row r="17" spans="1:5" x14ac:dyDescent="0.2">
      <c r="A17" s="53" t="s">
        <v>114</v>
      </c>
      <c r="B17" s="38">
        <f>SUM(B5:B15)</f>
        <v>979.42000000000007</v>
      </c>
      <c r="C17" s="39"/>
      <c r="D17" s="54" t="s">
        <v>115</v>
      </c>
      <c r="E17" s="40">
        <f>SUM(E7:E14)</f>
        <v>1400</v>
      </c>
    </row>
    <row r="18" spans="1:5" x14ac:dyDescent="0.2">
      <c r="A18" s="46" t="s">
        <v>235</v>
      </c>
      <c r="B18" s="74">
        <f>E17-B17</f>
        <v>420.57999999999993</v>
      </c>
      <c r="C18" s="39"/>
      <c r="D18" s="50"/>
      <c r="E18" s="51"/>
    </row>
    <row r="19" spans="1:5" x14ac:dyDescent="0.2">
      <c r="A19" s="37"/>
      <c r="B19" s="38"/>
      <c r="C19" s="39"/>
      <c r="D19" s="39"/>
      <c r="E19" s="40"/>
    </row>
    <row r="20" spans="1:5" x14ac:dyDescent="0.2">
      <c r="A20" s="55" t="s">
        <v>117</v>
      </c>
      <c r="B20" s="38"/>
      <c r="C20" s="39"/>
      <c r="D20" s="39" t="s">
        <v>118</v>
      </c>
      <c r="E20" s="40"/>
    </row>
    <row r="21" spans="1:5" x14ac:dyDescent="0.2">
      <c r="A21" s="55"/>
      <c r="B21" s="38"/>
      <c r="C21" s="39"/>
      <c r="D21" s="39"/>
      <c r="E21" s="40"/>
    </row>
    <row r="22" spans="1:5" x14ac:dyDescent="0.2">
      <c r="A22" s="55"/>
      <c r="B22" s="38"/>
      <c r="C22" s="39"/>
      <c r="D22" s="39"/>
      <c r="E22" s="40"/>
    </row>
    <row r="23" spans="1:5" ht="16.5" thickBot="1" x14ac:dyDescent="0.3">
      <c r="A23" s="56"/>
      <c r="B23" s="57"/>
      <c r="C23" s="58"/>
      <c r="D23" s="58" t="s">
        <v>236</v>
      </c>
      <c r="E23" s="71">
        <f>E4+B18</f>
        <v>1167.75</v>
      </c>
    </row>
    <row r="24" spans="1:5" ht="13.5" thickTop="1" x14ac:dyDescent="0.2"/>
  </sheetData>
  <phoneticPr fontId="8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workbookViewId="0">
      <selection activeCell="C33" sqref="C33"/>
    </sheetView>
  </sheetViews>
  <sheetFormatPr defaultColWidth="11.42578125" defaultRowHeight="12.75" x14ac:dyDescent="0.2"/>
  <cols>
    <col min="1" max="1" width="12.5703125" style="31" bestFit="1" customWidth="1"/>
    <col min="2" max="2" width="57.42578125" customWidth="1"/>
    <col min="3" max="3" width="12" bestFit="1" customWidth="1"/>
    <col min="4" max="4" width="11.5703125" bestFit="1" customWidth="1"/>
    <col min="5" max="5" width="12.7109375" bestFit="1" customWidth="1"/>
  </cols>
  <sheetData>
    <row r="1" spans="1:8" ht="23.25" x14ac:dyDescent="0.35">
      <c r="A1" s="86" t="s">
        <v>0</v>
      </c>
      <c r="B1" s="86"/>
      <c r="C1" s="86"/>
      <c r="D1" s="86"/>
      <c r="E1" s="86"/>
    </row>
    <row r="2" spans="1:8" ht="23.25" x14ac:dyDescent="0.35">
      <c r="A2" s="1"/>
      <c r="B2" s="2"/>
      <c r="C2" s="2"/>
      <c r="D2" s="2"/>
      <c r="E2" s="2"/>
    </row>
    <row r="3" spans="1:8" ht="23.25" x14ac:dyDescent="0.35">
      <c r="A3" s="86" t="s">
        <v>1</v>
      </c>
      <c r="B3" s="86"/>
      <c r="C3" s="86"/>
      <c r="D3" s="86"/>
      <c r="E3" s="86"/>
    </row>
    <row r="4" spans="1:8" x14ac:dyDescent="0.2">
      <c r="A4" s="3"/>
      <c r="B4" s="4"/>
      <c r="C4" s="4"/>
      <c r="D4" s="4"/>
      <c r="E4" s="4"/>
    </row>
    <row r="5" spans="1:8" ht="15.75" x14ac:dyDescent="0.25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</row>
    <row r="6" spans="1:8" x14ac:dyDescent="0.2">
      <c r="A6" s="6"/>
      <c r="B6" s="4"/>
      <c r="C6" s="7"/>
      <c r="D6" s="8"/>
      <c r="E6" s="64"/>
    </row>
    <row r="7" spans="1:8" ht="15.75" x14ac:dyDescent="0.25">
      <c r="A7" s="5"/>
      <c r="B7" s="9" t="s">
        <v>186</v>
      </c>
      <c r="C7" s="10">
        <v>560.52</v>
      </c>
      <c r="D7" s="11"/>
      <c r="E7" s="65"/>
    </row>
    <row r="8" spans="1:8" x14ac:dyDescent="0.2">
      <c r="A8" s="6"/>
      <c r="B8" s="12"/>
      <c r="C8" s="7"/>
      <c r="D8" s="8"/>
      <c r="E8" s="66"/>
    </row>
    <row r="9" spans="1:8" x14ac:dyDescent="0.2">
      <c r="A9" s="6" t="s">
        <v>188</v>
      </c>
      <c r="B9" s="12" t="s">
        <v>187</v>
      </c>
      <c r="C9" s="13"/>
      <c r="D9" s="16">
        <v>125</v>
      </c>
      <c r="E9" s="66"/>
      <c r="G9" t="s">
        <v>194</v>
      </c>
    </row>
    <row r="10" spans="1:8" x14ac:dyDescent="0.2">
      <c r="A10" s="6" t="s">
        <v>189</v>
      </c>
      <c r="B10" s="12" t="s">
        <v>190</v>
      </c>
      <c r="C10" s="13"/>
      <c r="D10" s="16">
        <v>138.13</v>
      </c>
      <c r="E10" s="66"/>
      <c r="G10" s="24"/>
    </row>
    <row r="11" spans="1:8" x14ac:dyDescent="0.2">
      <c r="A11" s="6" t="s">
        <v>191</v>
      </c>
      <c r="B11" s="12" t="s">
        <v>192</v>
      </c>
      <c r="C11" s="13">
        <v>800</v>
      </c>
      <c r="D11" s="16"/>
      <c r="E11" s="66"/>
      <c r="G11" s="24" t="s">
        <v>195</v>
      </c>
      <c r="H11" s="14">
        <v>100</v>
      </c>
    </row>
    <row r="12" spans="1:8" x14ac:dyDescent="0.2">
      <c r="A12" s="6" t="s">
        <v>191</v>
      </c>
      <c r="B12" s="12" t="s">
        <v>193</v>
      </c>
      <c r="C12" s="13">
        <v>100</v>
      </c>
      <c r="D12" s="16"/>
      <c r="E12" s="66"/>
      <c r="G12" t="s">
        <v>196</v>
      </c>
      <c r="H12" s="14">
        <v>100</v>
      </c>
    </row>
    <row r="13" spans="1:8" x14ac:dyDescent="0.2">
      <c r="A13" s="6" t="s">
        <v>217</v>
      </c>
      <c r="B13" s="12" t="s">
        <v>218</v>
      </c>
      <c r="C13" s="13">
        <v>100</v>
      </c>
      <c r="D13" s="16"/>
      <c r="E13" s="66"/>
    </row>
    <row r="14" spans="1:8" x14ac:dyDescent="0.2">
      <c r="A14" s="6" t="s">
        <v>219</v>
      </c>
      <c r="B14" s="12" t="s">
        <v>220</v>
      </c>
      <c r="C14" s="13">
        <v>290</v>
      </c>
      <c r="D14" s="16"/>
      <c r="E14" s="66"/>
    </row>
    <row r="15" spans="1:8" x14ac:dyDescent="0.2">
      <c r="A15" s="6" t="s">
        <v>207</v>
      </c>
      <c r="B15" s="12" t="s">
        <v>208</v>
      </c>
      <c r="C15" s="13"/>
      <c r="D15" s="16">
        <v>67</v>
      </c>
      <c r="E15" s="66"/>
      <c r="G15" t="s">
        <v>197</v>
      </c>
      <c r="H15" s="14">
        <v>100</v>
      </c>
    </row>
    <row r="16" spans="1:8" x14ac:dyDescent="0.2">
      <c r="A16" s="6" t="s">
        <v>209</v>
      </c>
      <c r="B16" s="12" t="s">
        <v>210</v>
      </c>
      <c r="C16" s="13"/>
      <c r="D16" s="16">
        <v>26.95</v>
      </c>
      <c r="E16" s="66"/>
      <c r="G16" t="s">
        <v>198</v>
      </c>
      <c r="H16" s="14">
        <v>100</v>
      </c>
    </row>
    <row r="17" spans="1:8" x14ac:dyDescent="0.2">
      <c r="A17" s="6" t="s">
        <v>211</v>
      </c>
      <c r="B17" s="12" t="s">
        <v>212</v>
      </c>
      <c r="C17" s="13"/>
      <c r="D17" s="16">
        <v>87.7</v>
      </c>
      <c r="E17" s="66"/>
      <c r="G17" s="24" t="s">
        <v>199</v>
      </c>
      <c r="H17" s="14">
        <v>100</v>
      </c>
    </row>
    <row r="18" spans="1:8" x14ac:dyDescent="0.2">
      <c r="A18" s="6" t="s">
        <v>211</v>
      </c>
      <c r="B18" s="12" t="s">
        <v>213</v>
      </c>
      <c r="C18" s="13"/>
      <c r="D18" s="16">
        <v>18</v>
      </c>
      <c r="E18" s="66"/>
      <c r="G18" s="24" t="s">
        <v>200</v>
      </c>
      <c r="H18" s="14">
        <v>100</v>
      </c>
    </row>
    <row r="19" spans="1:8" x14ac:dyDescent="0.2">
      <c r="A19" s="6" t="s">
        <v>214</v>
      </c>
      <c r="B19" s="12" t="s">
        <v>215</v>
      </c>
      <c r="C19" s="13"/>
      <c r="D19" s="16">
        <v>575.70000000000005</v>
      </c>
      <c r="E19" s="66"/>
      <c r="G19" s="24" t="s">
        <v>205</v>
      </c>
      <c r="H19" s="14">
        <v>100</v>
      </c>
    </row>
    <row r="20" spans="1:8" x14ac:dyDescent="0.2">
      <c r="A20" s="6" t="s">
        <v>214</v>
      </c>
      <c r="B20" s="12" t="s">
        <v>216</v>
      </c>
      <c r="C20" s="13"/>
      <c r="D20" s="16">
        <v>110</v>
      </c>
      <c r="E20" s="66"/>
      <c r="G20" s="24" t="s">
        <v>201</v>
      </c>
      <c r="H20" s="14">
        <v>100</v>
      </c>
    </row>
    <row r="21" spans="1:8" x14ac:dyDescent="0.2">
      <c r="A21" s="6" t="s">
        <v>224</v>
      </c>
      <c r="B21" s="12" t="s">
        <v>225</v>
      </c>
      <c r="C21" s="13">
        <v>260</v>
      </c>
      <c r="D21" s="16"/>
      <c r="E21" s="66"/>
      <c r="G21" s="24" t="s">
        <v>202</v>
      </c>
      <c r="H21" s="14">
        <v>100</v>
      </c>
    </row>
    <row r="22" spans="1:8" x14ac:dyDescent="0.2">
      <c r="A22" s="6" t="s">
        <v>227</v>
      </c>
      <c r="B22" s="12" t="s">
        <v>228</v>
      </c>
      <c r="C22" s="13"/>
      <c r="D22" s="16">
        <v>24.47</v>
      </c>
      <c r="E22" s="66"/>
      <c r="G22" s="24" t="s">
        <v>203</v>
      </c>
      <c r="H22" s="14">
        <v>40</v>
      </c>
    </row>
    <row r="23" spans="1:8" x14ac:dyDescent="0.2">
      <c r="A23" s="6" t="s">
        <v>226</v>
      </c>
      <c r="B23" s="12" t="s">
        <v>229</v>
      </c>
      <c r="C23" s="13"/>
      <c r="D23" s="16">
        <v>190.4</v>
      </c>
      <c r="E23" s="66"/>
      <c r="G23" s="24" t="s">
        <v>204</v>
      </c>
      <c r="H23" s="14">
        <v>100</v>
      </c>
    </row>
    <row r="24" spans="1:8" x14ac:dyDescent="0.2">
      <c r="A24" s="6"/>
      <c r="B24" s="12"/>
      <c r="C24" s="13"/>
      <c r="D24" s="16"/>
      <c r="E24" s="66"/>
      <c r="G24" s="24" t="s">
        <v>206</v>
      </c>
      <c r="H24" s="14">
        <v>100</v>
      </c>
    </row>
    <row r="25" spans="1:8" x14ac:dyDescent="0.2">
      <c r="A25" s="6"/>
      <c r="B25" s="17"/>
      <c r="C25" s="68"/>
      <c r="D25" s="16"/>
      <c r="E25" s="66"/>
      <c r="G25" s="24" t="s">
        <v>222</v>
      </c>
      <c r="H25" s="14">
        <v>60</v>
      </c>
    </row>
    <row r="26" spans="1:8" x14ac:dyDescent="0.2">
      <c r="A26" s="6"/>
      <c r="B26" s="17"/>
      <c r="C26" s="68"/>
      <c r="D26" s="16"/>
      <c r="E26" s="66"/>
      <c r="G26" s="24" t="s">
        <v>223</v>
      </c>
      <c r="H26" s="14">
        <v>100</v>
      </c>
    </row>
    <row r="27" spans="1:8" s="23" customFormat="1" x14ac:dyDescent="0.2">
      <c r="A27" s="19"/>
      <c r="B27" s="20"/>
      <c r="C27" s="69"/>
      <c r="D27" s="16"/>
      <c r="E27" s="66"/>
      <c r="G27" s="24"/>
    </row>
    <row r="28" spans="1:8" x14ac:dyDescent="0.2">
      <c r="A28" s="6"/>
      <c r="B28" s="17"/>
      <c r="C28" s="70"/>
      <c r="D28" s="26"/>
      <c r="E28" s="66"/>
    </row>
    <row r="29" spans="1:8" x14ac:dyDescent="0.2">
      <c r="A29" s="6"/>
      <c r="B29" s="17"/>
      <c r="C29" s="25"/>
      <c r="D29" s="26"/>
      <c r="E29" s="66"/>
    </row>
    <row r="30" spans="1:8" x14ac:dyDescent="0.2">
      <c r="A30" s="6"/>
      <c r="B30" s="17"/>
      <c r="C30" s="25"/>
      <c r="D30" s="26"/>
      <c r="E30" s="66"/>
      <c r="G30" t="s">
        <v>221</v>
      </c>
      <c r="H30" s="72">
        <v>150</v>
      </c>
    </row>
    <row r="31" spans="1:8" x14ac:dyDescent="0.2">
      <c r="A31" s="6"/>
      <c r="B31" s="17"/>
      <c r="C31" s="25"/>
      <c r="D31" s="26"/>
      <c r="E31" s="66"/>
    </row>
    <row r="32" spans="1:8" x14ac:dyDescent="0.2">
      <c r="A32" s="6"/>
      <c r="B32" s="17"/>
      <c r="C32" s="70"/>
      <c r="D32" s="26"/>
      <c r="E32" s="66"/>
    </row>
    <row r="33" spans="1:7" x14ac:dyDescent="0.2">
      <c r="A33" s="6"/>
      <c r="B33" s="17"/>
      <c r="C33" s="70"/>
      <c r="D33" s="26"/>
      <c r="E33" s="66"/>
    </row>
    <row r="34" spans="1:7" x14ac:dyDescent="0.2">
      <c r="A34" s="6"/>
      <c r="B34" s="17"/>
      <c r="C34" s="70"/>
      <c r="D34" s="26"/>
      <c r="E34" s="66"/>
    </row>
    <row r="35" spans="1:7" x14ac:dyDescent="0.2">
      <c r="A35" s="6"/>
      <c r="B35" s="17"/>
      <c r="C35" s="70"/>
      <c r="D35" s="26"/>
      <c r="E35" s="66"/>
    </row>
    <row r="36" spans="1:7" x14ac:dyDescent="0.2">
      <c r="A36" s="6"/>
      <c r="B36" s="17"/>
      <c r="C36" s="70"/>
      <c r="D36" s="26"/>
      <c r="E36" s="66"/>
    </row>
    <row r="37" spans="1:7" x14ac:dyDescent="0.2">
      <c r="A37" s="6"/>
      <c r="B37" s="4"/>
      <c r="C37" s="27">
        <f>SUM(C7:C36)</f>
        <v>2110.52</v>
      </c>
      <c r="D37" s="27">
        <f>SUM(D8:D36)</f>
        <v>1363.3500000000001</v>
      </c>
      <c r="E37" s="66">
        <f>C37-D37</f>
        <v>747.16999999999985</v>
      </c>
    </row>
    <row r="38" spans="1:7" x14ac:dyDescent="0.2">
      <c r="A38" s="6"/>
      <c r="B38" s="4"/>
      <c r="C38" s="27"/>
      <c r="D38" s="28"/>
      <c r="E38" s="66"/>
    </row>
    <row r="39" spans="1:7" x14ac:dyDescent="0.2">
      <c r="A39" s="6"/>
      <c r="B39" s="4"/>
      <c r="C39" s="29"/>
      <c r="D39" s="27"/>
      <c r="E39" s="66"/>
    </row>
    <row r="40" spans="1:7" x14ac:dyDescent="0.2">
      <c r="A40" s="6"/>
      <c r="B40" s="4"/>
      <c r="C40" s="28"/>
      <c r="D40" s="27"/>
      <c r="E40" s="66"/>
    </row>
    <row r="41" spans="1:7" x14ac:dyDescent="0.2">
      <c r="A41" s="6"/>
      <c r="B41" s="4"/>
      <c r="C41" s="27"/>
      <c r="D41" s="28"/>
      <c r="E41" s="66"/>
    </row>
    <row r="42" spans="1:7" x14ac:dyDescent="0.2">
      <c r="A42" s="6"/>
      <c r="B42" s="4"/>
      <c r="C42" s="28"/>
      <c r="D42" s="27"/>
      <c r="E42" s="66"/>
    </row>
    <row r="43" spans="1:7" x14ac:dyDescent="0.2">
      <c r="A43" s="6"/>
      <c r="B43" s="4"/>
      <c r="C43" s="28"/>
      <c r="D43" s="27"/>
      <c r="E43" s="66"/>
    </row>
    <row r="44" spans="1:7" x14ac:dyDescent="0.2">
      <c r="A44" s="6"/>
      <c r="B44" s="4"/>
      <c r="C44" s="27"/>
      <c r="D44" s="28"/>
      <c r="E44" s="66"/>
    </row>
    <row r="45" spans="1:7" x14ac:dyDescent="0.2">
      <c r="A45" s="3"/>
      <c r="B45" s="4"/>
      <c r="C45" s="28"/>
      <c r="D45" s="27"/>
      <c r="E45" s="66"/>
    </row>
    <row r="46" spans="1:7" x14ac:dyDescent="0.2">
      <c r="A46" s="6"/>
      <c r="B46" s="4"/>
      <c r="C46" s="28"/>
      <c r="D46" s="27"/>
      <c r="E46" s="66"/>
      <c r="G46" s="14"/>
    </row>
    <row r="47" spans="1:7" x14ac:dyDescent="0.2">
      <c r="A47" s="6"/>
      <c r="B47" s="4"/>
      <c r="C47" s="28"/>
      <c r="D47" s="27"/>
      <c r="E47" s="66"/>
      <c r="G47" s="14"/>
    </row>
    <row r="48" spans="1:7" x14ac:dyDescent="0.2">
      <c r="A48" s="6"/>
      <c r="B48" s="4"/>
      <c r="C48" s="27"/>
      <c r="D48" s="28"/>
      <c r="E48" s="66"/>
      <c r="G48" s="14"/>
    </row>
    <row r="49" spans="1:7" x14ac:dyDescent="0.2">
      <c r="A49" s="3"/>
      <c r="B49" s="4"/>
      <c r="C49" s="28"/>
      <c r="D49" s="27"/>
      <c r="E49" s="66"/>
      <c r="G49" s="14"/>
    </row>
    <row r="50" spans="1:7" x14ac:dyDescent="0.2">
      <c r="A50" s="3"/>
      <c r="B50" s="4"/>
      <c r="C50" s="28"/>
      <c r="D50" s="27"/>
      <c r="E50" s="66"/>
      <c r="G50" s="14"/>
    </row>
    <row r="51" spans="1:7" x14ac:dyDescent="0.2">
      <c r="A51" s="3"/>
      <c r="B51" s="4"/>
      <c r="C51" s="27"/>
      <c r="D51" s="28"/>
      <c r="E51" s="66"/>
      <c r="G51" s="14"/>
    </row>
    <row r="52" spans="1:7" x14ac:dyDescent="0.2">
      <c r="A52" s="3"/>
      <c r="B52" s="4"/>
      <c r="C52" s="28"/>
      <c r="D52" s="27"/>
      <c r="E52" s="66"/>
      <c r="F52" t="s">
        <v>66</v>
      </c>
      <c r="G52" s="14"/>
    </row>
    <row r="53" spans="1:7" x14ac:dyDescent="0.2">
      <c r="A53" s="3"/>
      <c r="B53" s="4"/>
      <c r="C53" s="28"/>
      <c r="D53" s="27"/>
      <c r="E53" s="66"/>
      <c r="G53" s="14"/>
    </row>
    <row r="54" spans="1:7" x14ac:dyDescent="0.2">
      <c r="A54" s="3"/>
      <c r="B54" s="4"/>
      <c r="C54" s="28"/>
      <c r="D54" s="27"/>
      <c r="E54" s="66"/>
      <c r="G54" s="14"/>
    </row>
    <row r="55" spans="1:7" x14ac:dyDescent="0.2">
      <c r="A55" s="3"/>
      <c r="B55" s="4"/>
      <c r="C55" s="28"/>
      <c r="D55" s="27"/>
      <c r="E55" s="66"/>
      <c r="G55" s="14"/>
    </row>
    <row r="56" spans="1:7" x14ac:dyDescent="0.2">
      <c r="A56" s="6"/>
      <c r="B56" s="4"/>
      <c r="C56" s="28"/>
      <c r="D56" s="27"/>
      <c r="E56" s="66"/>
      <c r="G56" s="14"/>
    </row>
    <row r="57" spans="1:7" x14ac:dyDescent="0.2">
      <c r="A57" s="6"/>
      <c r="B57" s="4"/>
      <c r="C57" s="27"/>
      <c r="D57" s="27"/>
      <c r="E57" s="8"/>
    </row>
    <row r="58" spans="1:7" x14ac:dyDescent="0.2">
      <c r="A58" s="6"/>
      <c r="B58" s="4"/>
      <c r="C58" s="27"/>
      <c r="D58" s="27"/>
      <c r="E58" s="4"/>
    </row>
    <row r="59" spans="1:7" ht="15.75" x14ac:dyDescent="0.25">
      <c r="A59" s="6"/>
      <c r="B59" s="4"/>
      <c r="C59" s="27"/>
      <c r="D59" s="27"/>
      <c r="E59" s="61"/>
    </row>
    <row r="60" spans="1:7" x14ac:dyDescent="0.2">
      <c r="A60" s="6"/>
      <c r="B60" s="4"/>
      <c r="C60" s="27"/>
      <c r="D60" s="27"/>
      <c r="E60" s="4"/>
    </row>
    <row r="61" spans="1:7" x14ac:dyDescent="0.2">
      <c r="A61" s="3"/>
      <c r="B61" s="4"/>
      <c r="C61" s="28"/>
      <c r="D61" s="27"/>
      <c r="E61" s="4"/>
    </row>
    <row r="62" spans="1:7" x14ac:dyDescent="0.2">
      <c r="A62" s="3"/>
      <c r="B62" s="4"/>
      <c r="C62" s="28"/>
      <c r="D62" s="27"/>
      <c r="E62" s="4"/>
    </row>
    <row r="63" spans="1:7" x14ac:dyDescent="0.2">
      <c r="A63" s="3"/>
      <c r="B63" s="4"/>
      <c r="C63" s="27"/>
      <c r="D63" s="28"/>
      <c r="E63" s="4"/>
    </row>
    <row r="64" spans="1:7" x14ac:dyDescent="0.2">
      <c r="A64" s="3"/>
      <c r="B64" s="4"/>
      <c r="C64" s="27"/>
      <c r="D64" s="28"/>
      <c r="E64" s="4"/>
      <c r="G64" s="24"/>
    </row>
    <row r="65" spans="1:5" x14ac:dyDescent="0.2">
      <c r="A65" s="3"/>
      <c r="B65" s="4"/>
      <c r="C65" s="27"/>
      <c r="D65" s="28"/>
      <c r="E65" s="4"/>
    </row>
    <row r="66" spans="1:5" x14ac:dyDescent="0.2">
      <c r="A66" s="3"/>
      <c r="B66" s="4"/>
      <c r="C66" s="27"/>
      <c r="D66" s="27"/>
      <c r="E66" s="4"/>
    </row>
    <row r="67" spans="1:5" x14ac:dyDescent="0.2">
      <c r="A67" s="3"/>
      <c r="B67" s="4"/>
      <c r="C67" s="27"/>
      <c r="D67" s="27"/>
      <c r="E67" s="4"/>
    </row>
    <row r="68" spans="1:5" x14ac:dyDescent="0.2">
      <c r="A68" s="3"/>
      <c r="B68" s="4"/>
      <c r="C68" s="27"/>
      <c r="D68" s="27"/>
      <c r="E68" s="4"/>
    </row>
    <row r="69" spans="1:5" x14ac:dyDescent="0.2">
      <c r="A69" s="3"/>
      <c r="B69" s="4"/>
      <c r="C69" s="28"/>
      <c r="D69" s="27"/>
      <c r="E69" s="4"/>
    </row>
    <row r="70" spans="1:5" x14ac:dyDescent="0.2">
      <c r="A70" s="3"/>
      <c r="B70" s="4"/>
      <c r="C70" s="28"/>
      <c r="D70" s="27"/>
      <c r="E70" s="4"/>
    </row>
    <row r="71" spans="1:5" x14ac:dyDescent="0.2">
      <c r="A71" s="3"/>
      <c r="B71" s="4"/>
      <c r="C71" s="27"/>
      <c r="D71" s="28"/>
      <c r="E71" s="4"/>
    </row>
    <row r="72" spans="1:5" x14ac:dyDescent="0.2">
      <c r="A72" s="3"/>
      <c r="B72" s="4"/>
      <c r="C72" s="28"/>
      <c r="D72" s="27"/>
      <c r="E72" s="4"/>
    </row>
    <row r="73" spans="1:5" x14ac:dyDescent="0.2">
      <c r="A73" s="3"/>
      <c r="B73" s="4"/>
      <c r="C73" s="27"/>
      <c r="D73" s="28"/>
      <c r="E73" s="4"/>
    </row>
    <row r="74" spans="1:5" x14ac:dyDescent="0.2">
      <c r="A74" s="3"/>
      <c r="B74" s="4"/>
      <c r="C74" s="27"/>
      <c r="D74" s="28"/>
      <c r="E74" s="4"/>
    </row>
    <row r="75" spans="1:5" x14ac:dyDescent="0.2">
      <c r="A75" s="3"/>
      <c r="B75" s="4"/>
      <c r="C75" s="27"/>
      <c r="D75" s="28"/>
      <c r="E75" s="4"/>
    </row>
    <row r="76" spans="1:5" x14ac:dyDescent="0.2">
      <c r="A76" s="3"/>
      <c r="B76" s="4"/>
      <c r="C76" s="62"/>
      <c r="D76" s="62"/>
      <c r="E76" s="4"/>
    </row>
    <row r="77" spans="1:5" x14ac:dyDescent="0.2">
      <c r="A77" s="3"/>
      <c r="B77" s="4"/>
      <c r="C77" s="62"/>
      <c r="D77" s="62"/>
      <c r="E77" s="4"/>
    </row>
    <row r="78" spans="1:5" x14ac:dyDescent="0.2">
      <c r="A78" s="3"/>
      <c r="B78" s="4"/>
      <c r="C78" s="62"/>
      <c r="D78" s="62"/>
      <c r="E78" s="4"/>
    </row>
    <row r="79" spans="1:5" x14ac:dyDescent="0.2">
      <c r="A79" s="3"/>
      <c r="B79" s="4"/>
      <c r="C79" s="62"/>
      <c r="D79" s="62"/>
      <c r="E79" s="4"/>
    </row>
    <row r="80" spans="1:5" x14ac:dyDescent="0.2">
      <c r="A80" s="3"/>
      <c r="B80" s="4"/>
      <c r="C80" s="63"/>
      <c r="D80" s="62"/>
      <c r="E80" s="4"/>
    </row>
    <row r="81" spans="1:5" x14ac:dyDescent="0.2">
      <c r="A81" s="3"/>
      <c r="B81" s="4"/>
      <c r="C81" s="28"/>
      <c r="D81" s="28"/>
      <c r="E81" s="4"/>
    </row>
    <row r="82" spans="1:5" x14ac:dyDescent="0.2">
      <c r="A82" s="3"/>
      <c r="B82" s="4"/>
      <c r="C82" s="28"/>
      <c r="D82" s="28"/>
      <c r="E82" s="4"/>
    </row>
    <row r="83" spans="1:5" ht="15.75" x14ac:dyDescent="0.25">
      <c r="A83" s="5"/>
      <c r="B83" s="30" t="s">
        <v>111</v>
      </c>
      <c r="C83" s="10">
        <f>SUM(C9:C82)</f>
        <v>3660.52</v>
      </c>
      <c r="D83" s="11">
        <f>SUM(D9:D82)</f>
        <v>2726.7000000000003</v>
      </c>
      <c r="E83" s="32">
        <f>E59+C63+C64+C65+C68+C71+C73+C74+C75+C76+C78+C79+C80-D61-D62-D66-D67-D69-D70-D72-D77</f>
        <v>0</v>
      </c>
    </row>
  </sheetData>
  <mergeCells count="2">
    <mergeCell ref="A1:E1"/>
    <mergeCell ref="A3:E3"/>
  </mergeCells>
  <phoneticPr fontId="8" type="noConversion"/>
  <pageMargins left="0.75" right="0.75" top="1" bottom="1" header="0.4921259845" footer="0.4921259845"/>
  <pageSetup paperSize="9" scale="6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D42" sqref="D42"/>
    </sheetView>
  </sheetViews>
  <sheetFormatPr defaultColWidth="11.42578125" defaultRowHeight="12.75" x14ac:dyDescent="0.2"/>
  <cols>
    <col min="1" max="1" width="34.140625" customWidth="1"/>
    <col min="2" max="2" width="11.42578125" style="59" customWidth="1"/>
    <col min="3" max="3" width="11.42578125" customWidth="1"/>
    <col min="4" max="4" width="35.7109375" bestFit="1" customWidth="1"/>
    <col min="5" max="5" width="11.42578125" style="59" customWidth="1"/>
  </cols>
  <sheetData>
    <row r="1" spans="1:8" ht="13.5" thickTop="1" x14ac:dyDescent="0.2">
      <c r="A1" s="33"/>
      <c r="B1" s="34"/>
      <c r="C1" s="35"/>
      <c r="D1" s="35"/>
      <c r="E1" s="36"/>
    </row>
    <row r="2" spans="1:8" ht="13.5" thickBot="1" x14ac:dyDescent="0.25">
      <c r="A2" s="37"/>
      <c r="B2" s="38"/>
      <c r="C2" s="39"/>
      <c r="D2" s="39"/>
      <c r="E2" s="40"/>
    </row>
    <row r="3" spans="1:8" ht="16.5" thickTop="1" thickBot="1" x14ac:dyDescent="0.25">
      <c r="A3" s="41" t="s">
        <v>112</v>
      </c>
      <c r="B3" s="42"/>
      <c r="C3" s="43"/>
      <c r="D3" s="44" t="s">
        <v>113</v>
      </c>
      <c r="E3" s="45"/>
    </row>
    <row r="4" spans="1:8" ht="13.5" thickTop="1" x14ac:dyDescent="0.2">
      <c r="A4" s="37"/>
      <c r="B4" s="38"/>
      <c r="C4" s="39"/>
      <c r="D4" s="39" t="s">
        <v>230</v>
      </c>
      <c r="E4" s="51">
        <v>560.52</v>
      </c>
    </row>
    <row r="5" spans="1:8" x14ac:dyDescent="0.2">
      <c r="A5" s="46"/>
      <c r="B5" s="38"/>
      <c r="C5" s="39"/>
      <c r="D5" s="39"/>
      <c r="E5" s="40"/>
    </row>
    <row r="6" spans="1:8" x14ac:dyDescent="0.2">
      <c r="A6" s="46" t="s">
        <v>178</v>
      </c>
      <c r="B6" s="38">
        <v>138.13</v>
      </c>
      <c r="C6" s="39"/>
      <c r="D6" s="39"/>
      <c r="E6" s="40"/>
    </row>
    <row r="7" spans="1:8" x14ac:dyDescent="0.2">
      <c r="A7" s="46" t="s">
        <v>180</v>
      </c>
      <c r="B7" s="38">
        <v>110</v>
      </c>
      <c r="C7" s="39"/>
      <c r="D7" s="47"/>
      <c r="E7" s="40"/>
    </row>
    <row r="8" spans="1:8" x14ac:dyDescent="0.2">
      <c r="A8" s="46" t="s">
        <v>176</v>
      </c>
      <c r="B8" s="38">
        <v>575.70000000000005</v>
      </c>
      <c r="C8" s="39"/>
      <c r="D8" s="47" t="s">
        <v>120</v>
      </c>
      <c r="E8" s="40">
        <v>1400</v>
      </c>
    </row>
    <row r="9" spans="1:8" x14ac:dyDescent="0.2">
      <c r="A9" s="46" t="s">
        <v>233</v>
      </c>
      <c r="B9" s="38">
        <v>190.4</v>
      </c>
      <c r="C9" s="39"/>
      <c r="D9" s="47" t="s">
        <v>234</v>
      </c>
      <c r="E9" s="40">
        <v>150</v>
      </c>
    </row>
    <row r="10" spans="1:8" x14ac:dyDescent="0.2">
      <c r="A10" s="46" t="s">
        <v>177</v>
      </c>
      <c r="B10" s="38">
        <v>87.7</v>
      </c>
      <c r="C10" s="39"/>
      <c r="D10" s="47"/>
      <c r="E10" s="40"/>
    </row>
    <row r="11" spans="1:8" x14ac:dyDescent="0.2">
      <c r="A11" s="46" t="s">
        <v>184</v>
      </c>
      <c r="B11" s="48">
        <v>125</v>
      </c>
      <c r="C11" s="39"/>
      <c r="D11" s="47"/>
      <c r="E11" s="40"/>
    </row>
    <row r="12" spans="1:8" x14ac:dyDescent="0.2">
      <c r="A12" s="46" t="s">
        <v>122</v>
      </c>
      <c r="B12" s="38">
        <v>51.42</v>
      </c>
      <c r="C12" s="39"/>
      <c r="D12" s="47"/>
      <c r="E12" s="40"/>
    </row>
    <row r="13" spans="1:8" x14ac:dyDescent="0.2">
      <c r="A13" s="46" t="s">
        <v>231</v>
      </c>
      <c r="B13" s="38">
        <v>67</v>
      </c>
      <c r="C13" s="39"/>
      <c r="D13" s="47"/>
      <c r="E13" s="40"/>
      <c r="H13" s="49"/>
    </row>
    <row r="14" spans="1:8" x14ac:dyDescent="0.2">
      <c r="A14" s="46" t="s">
        <v>232</v>
      </c>
      <c r="B14" s="38">
        <v>18</v>
      </c>
      <c r="C14" s="39"/>
      <c r="D14" s="47"/>
      <c r="E14" s="40"/>
    </row>
    <row r="15" spans="1:8" x14ac:dyDescent="0.2">
      <c r="A15" s="46"/>
      <c r="B15" s="38"/>
      <c r="C15" s="39"/>
      <c r="D15" s="47"/>
      <c r="E15" s="40"/>
    </row>
    <row r="16" spans="1:8" x14ac:dyDescent="0.2">
      <c r="A16" s="46"/>
      <c r="B16" s="52"/>
      <c r="C16" s="39"/>
      <c r="D16" s="39"/>
      <c r="E16" s="40"/>
    </row>
    <row r="17" spans="1:5" x14ac:dyDescent="0.2">
      <c r="A17" s="46"/>
      <c r="B17" s="52"/>
      <c r="C17" s="39"/>
      <c r="D17" s="39"/>
      <c r="E17" s="40"/>
    </row>
    <row r="18" spans="1:5" x14ac:dyDescent="0.2">
      <c r="A18" s="53" t="s">
        <v>114</v>
      </c>
      <c r="B18" s="38">
        <f>SUM(B5:B16)</f>
        <v>1363.3500000000001</v>
      </c>
      <c r="C18" s="39"/>
      <c r="D18" s="54" t="s">
        <v>115</v>
      </c>
      <c r="E18" s="40">
        <f>SUM(E7:E15)</f>
        <v>1550</v>
      </c>
    </row>
    <row r="19" spans="1:5" x14ac:dyDescent="0.2">
      <c r="A19" s="46" t="s">
        <v>235</v>
      </c>
      <c r="B19" s="74">
        <f>E18-B18</f>
        <v>186.64999999999986</v>
      </c>
      <c r="C19" s="39"/>
      <c r="D19" s="50"/>
      <c r="E19" s="51"/>
    </row>
    <row r="20" spans="1:5" x14ac:dyDescent="0.2">
      <c r="A20" s="37"/>
      <c r="B20" s="38"/>
      <c r="C20" s="39"/>
      <c r="D20" s="39"/>
      <c r="E20" s="40"/>
    </row>
    <row r="21" spans="1:5" x14ac:dyDescent="0.2">
      <c r="A21" s="55" t="s">
        <v>117</v>
      </c>
      <c r="B21" s="38"/>
      <c r="C21" s="39"/>
      <c r="D21" s="39" t="s">
        <v>118</v>
      </c>
      <c r="E21" s="40"/>
    </row>
    <row r="22" spans="1:5" x14ac:dyDescent="0.2">
      <c r="A22" s="55"/>
      <c r="B22" s="38"/>
      <c r="C22" s="39"/>
      <c r="D22" s="39"/>
      <c r="E22" s="40"/>
    </row>
    <row r="23" spans="1:5" x14ac:dyDescent="0.2">
      <c r="A23" s="55"/>
      <c r="B23" s="38"/>
      <c r="C23" s="39"/>
      <c r="D23" s="39"/>
      <c r="E23" s="40"/>
    </row>
    <row r="24" spans="1:5" ht="16.5" thickBot="1" x14ac:dyDescent="0.3">
      <c r="A24" s="56"/>
      <c r="B24" s="57"/>
      <c r="C24" s="58"/>
      <c r="D24" s="58" t="s">
        <v>236</v>
      </c>
      <c r="E24" s="71">
        <f>E4+B19</f>
        <v>747.16999999999985</v>
      </c>
    </row>
    <row r="25" spans="1:5" ht="13.5" thickTop="1" x14ac:dyDescent="0.2"/>
  </sheetData>
  <phoneticPr fontId="8" type="noConversion"/>
  <pageMargins left="0.75" right="0.75" top="1" bottom="1" header="0.4921259845" footer="0.492125984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selection sqref="A1:IV65536"/>
    </sheetView>
  </sheetViews>
  <sheetFormatPr defaultColWidth="11.42578125" defaultRowHeight="12.75" x14ac:dyDescent="0.2"/>
  <cols>
    <col min="1" max="1" width="12.5703125" style="31" bestFit="1" customWidth="1"/>
    <col min="2" max="2" width="57.42578125" customWidth="1"/>
    <col min="3" max="3" width="12" bestFit="1" customWidth="1"/>
    <col min="4" max="4" width="11.5703125" bestFit="1" customWidth="1"/>
    <col min="5" max="5" width="12.7109375" bestFit="1" customWidth="1"/>
  </cols>
  <sheetData>
    <row r="1" spans="1:7" ht="23.25" x14ac:dyDescent="0.35">
      <c r="A1" s="86" t="s">
        <v>0</v>
      </c>
      <c r="B1" s="86"/>
      <c r="C1" s="86"/>
      <c r="D1" s="86"/>
      <c r="E1" s="86"/>
    </row>
    <row r="2" spans="1:7" ht="23.25" x14ac:dyDescent="0.35">
      <c r="A2" s="1"/>
      <c r="B2" s="2"/>
      <c r="C2" s="2"/>
      <c r="D2" s="2"/>
      <c r="E2" s="2"/>
    </row>
    <row r="3" spans="1:7" ht="23.25" x14ac:dyDescent="0.35">
      <c r="A3" s="86" t="s">
        <v>1</v>
      </c>
      <c r="B3" s="86"/>
      <c r="C3" s="86"/>
      <c r="D3" s="86"/>
      <c r="E3" s="86"/>
    </row>
    <row r="4" spans="1:7" x14ac:dyDescent="0.2">
      <c r="A4" s="3"/>
      <c r="B4" s="4"/>
      <c r="C4" s="4"/>
      <c r="D4" s="4"/>
      <c r="E4" s="4"/>
    </row>
    <row r="5" spans="1:7" ht="15.75" x14ac:dyDescent="0.25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</row>
    <row r="6" spans="1:7" x14ac:dyDescent="0.2">
      <c r="A6" s="6"/>
      <c r="B6" s="4"/>
      <c r="C6" s="7"/>
      <c r="D6" s="8"/>
      <c r="E6" s="64"/>
    </row>
    <row r="7" spans="1:7" ht="15.75" x14ac:dyDescent="0.25">
      <c r="A7" s="5"/>
      <c r="B7" s="9" t="s">
        <v>131</v>
      </c>
      <c r="C7" s="10">
        <v>788.43</v>
      </c>
      <c r="D7" s="11"/>
      <c r="E7" s="65"/>
    </row>
    <row r="8" spans="1:7" x14ac:dyDescent="0.2">
      <c r="A8" s="6"/>
      <c r="B8" s="12"/>
      <c r="C8" s="7"/>
      <c r="D8" s="8"/>
      <c r="E8" s="66"/>
    </row>
    <row r="9" spans="1:7" x14ac:dyDescent="0.2">
      <c r="A9" s="6" t="s">
        <v>130</v>
      </c>
      <c r="B9" s="12" t="s">
        <v>133</v>
      </c>
      <c r="C9" s="13"/>
      <c r="D9" s="16">
        <v>200</v>
      </c>
      <c r="E9" s="66"/>
    </row>
    <row r="10" spans="1:7" x14ac:dyDescent="0.2">
      <c r="A10" s="6" t="s">
        <v>130</v>
      </c>
      <c r="B10" s="12" t="s">
        <v>132</v>
      </c>
      <c r="C10" s="13"/>
      <c r="D10" s="16">
        <v>57.4</v>
      </c>
      <c r="E10" s="66"/>
      <c r="G10" s="24"/>
    </row>
    <row r="11" spans="1:7" x14ac:dyDescent="0.2">
      <c r="A11" s="6" t="s">
        <v>143</v>
      </c>
      <c r="B11" s="12" t="s">
        <v>144</v>
      </c>
      <c r="C11" s="13"/>
      <c r="D11" s="16">
        <v>400</v>
      </c>
      <c r="E11" s="66"/>
      <c r="G11" s="24"/>
    </row>
    <row r="12" spans="1:7" x14ac:dyDescent="0.2">
      <c r="A12" s="6" t="s">
        <v>134</v>
      </c>
      <c r="B12" s="12" t="s">
        <v>135</v>
      </c>
      <c r="C12" s="13"/>
      <c r="D12" s="16">
        <v>98</v>
      </c>
      <c r="E12" s="66"/>
    </row>
    <row r="13" spans="1:7" x14ac:dyDescent="0.2">
      <c r="A13" s="6" t="s">
        <v>145</v>
      </c>
      <c r="B13" s="12" t="s">
        <v>146</v>
      </c>
      <c r="C13" s="13">
        <v>150</v>
      </c>
      <c r="D13" s="16"/>
      <c r="E13" s="66"/>
    </row>
    <row r="14" spans="1:7" x14ac:dyDescent="0.2">
      <c r="A14" s="6" t="s">
        <v>136</v>
      </c>
      <c r="B14" s="12" t="s">
        <v>137</v>
      </c>
      <c r="C14" s="13"/>
      <c r="D14" s="16">
        <v>80</v>
      </c>
      <c r="E14" s="66"/>
    </row>
    <row r="15" spans="1:7" x14ac:dyDescent="0.2">
      <c r="A15" s="6" t="s">
        <v>147</v>
      </c>
      <c r="B15" s="12" t="s">
        <v>159</v>
      </c>
      <c r="C15" s="13">
        <v>352</v>
      </c>
      <c r="D15" s="8"/>
      <c r="E15" s="66"/>
      <c r="G15" s="24"/>
    </row>
    <row r="16" spans="1:7" x14ac:dyDescent="0.2">
      <c r="A16" s="6" t="s">
        <v>148</v>
      </c>
      <c r="B16" s="12" t="s">
        <v>150</v>
      </c>
      <c r="C16" s="13">
        <v>80</v>
      </c>
      <c r="D16" s="8"/>
      <c r="E16" s="66"/>
      <c r="G16" s="24"/>
    </row>
    <row r="17" spans="1:7" x14ac:dyDescent="0.2">
      <c r="A17" s="6" t="s">
        <v>149</v>
      </c>
      <c r="B17" s="12" t="s">
        <v>152</v>
      </c>
      <c r="C17" s="13">
        <v>240</v>
      </c>
      <c r="D17" s="8"/>
      <c r="E17" s="66"/>
      <c r="G17" s="24"/>
    </row>
    <row r="18" spans="1:7" x14ac:dyDescent="0.2">
      <c r="A18" s="6" t="s">
        <v>151</v>
      </c>
      <c r="B18" s="12" t="s">
        <v>153</v>
      </c>
      <c r="C18" s="13">
        <v>240</v>
      </c>
      <c r="D18" s="8"/>
      <c r="E18" s="66"/>
      <c r="G18" s="14"/>
    </row>
    <row r="19" spans="1:7" x14ac:dyDescent="0.2">
      <c r="A19" s="6"/>
      <c r="B19" s="12" t="s">
        <v>154</v>
      </c>
      <c r="C19" s="13"/>
      <c r="D19" s="16">
        <v>117.4</v>
      </c>
      <c r="E19" s="66"/>
      <c r="G19" s="24"/>
    </row>
    <row r="20" spans="1:7" x14ac:dyDescent="0.2">
      <c r="A20" s="6" t="s">
        <v>156</v>
      </c>
      <c r="B20" s="12" t="s">
        <v>155</v>
      </c>
      <c r="C20" s="13"/>
      <c r="D20" s="16">
        <v>129.83000000000001</v>
      </c>
      <c r="E20" s="66"/>
      <c r="G20" s="24"/>
    </row>
    <row r="21" spans="1:7" x14ac:dyDescent="0.2">
      <c r="A21" s="6" t="s">
        <v>157</v>
      </c>
      <c r="B21" s="12" t="s">
        <v>158</v>
      </c>
      <c r="C21" s="13">
        <v>250</v>
      </c>
      <c r="D21" s="16"/>
      <c r="E21" s="66"/>
      <c r="G21" s="24"/>
    </row>
    <row r="22" spans="1:7" x14ac:dyDescent="0.2">
      <c r="A22" s="6" t="s">
        <v>160</v>
      </c>
      <c r="B22" s="12" t="s">
        <v>161</v>
      </c>
      <c r="C22" s="13"/>
      <c r="D22" s="16">
        <v>75.53</v>
      </c>
      <c r="E22" s="66"/>
      <c r="G22" s="24"/>
    </row>
    <row r="23" spans="1:7" x14ac:dyDescent="0.2">
      <c r="A23" s="6" t="s">
        <v>160</v>
      </c>
      <c r="B23" s="17" t="s">
        <v>162</v>
      </c>
      <c r="C23" s="68"/>
      <c r="D23" s="16">
        <v>543</v>
      </c>
      <c r="E23" s="66"/>
      <c r="G23" s="24"/>
    </row>
    <row r="24" spans="1:7" x14ac:dyDescent="0.2">
      <c r="A24" s="6" t="s">
        <v>163</v>
      </c>
      <c r="B24" s="17" t="s">
        <v>164</v>
      </c>
      <c r="C24" s="68">
        <v>80</v>
      </c>
      <c r="D24" s="16"/>
      <c r="E24" s="66"/>
    </row>
    <row r="25" spans="1:7" s="23" customFormat="1" x14ac:dyDescent="0.2">
      <c r="A25" s="19" t="s">
        <v>165</v>
      </c>
      <c r="B25" s="20" t="s">
        <v>166</v>
      </c>
      <c r="C25" s="69"/>
      <c r="D25" s="16">
        <v>78</v>
      </c>
      <c r="E25" s="66"/>
      <c r="G25" s="24"/>
    </row>
    <row r="26" spans="1:7" x14ac:dyDescent="0.2">
      <c r="A26" s="6" t="s">
        <v>169</v>
      </c>
      <c r="B26" s="17" t="s">
        <v>167</v>
      </c>
      <c r="C26" s="70">
        <v>500</v>
      </c>
      <c r="D26" s="26"/>
      <c r="E26" s="66"/>
    </row>
    <row r="27" spans="1:7" x14ac:dyDescent="0.2">
      <c r="A27" s="6" t="s">
        <v>168</v>
      </c>
      <c r="B27" s="17" t="s">
        <v>170</v>
      </c>
      <c r="C27" s="25"/>
      <c r="D27" s="26">
        <v>243.5</v>
      </c>
      <c r="E27" s="66"/>
    </row>
    <row r="28" spans="1:7" x14ac:dyDescent="0.2">
      <c r="A28" s="6" t="s">
        <v>171</v>
      </c>
      <c r="B28" s="17" t="s">
        <v>173</v>
      </c>
      <c r="C28" s="25"/>
      <c r="D28" s="26">
        <v>45.25</v>
      </c>
      <c r="E28" s="66"/>
    </row>
    <row r="29" spans="1:7" x14ac:dyDescent="0.2">
      <c r="A29" s="6" t="s">
        <v>171</v>
      </c>
      <c r="B29" s="17" t="s">
        <v>174</v>
      </c>
      <c r="C29" s="25"/>
      <c r="D29" s="26">
        <v>100</v>
      </c>
      <c r="E29" s="66"/>
    </row>
    <row r="30" spans="1:7" x14ac:dyDescent="0.2">
      <c r="A30" s="6" t="s">
        <v>172</v>
      </c>
      <c r="B30" s="17" t="s">
        <v>175</v>
      </c>
      <c r="C30" s="70">
        <v>48</v>
      </c>
      <c r="D30" s="26"/>
      <c r="E30" s="66"/>
    </row>
    <row r="31" spans="1:7" x14ac:dyDescent="0.2">
      <c r="A31" s="6"/>
      <c r="B31" s="17"/>
      <c r="C31" s="70"/>
      <c r="D31" s="26"/>
      <c r="E31" s="66"/>
    </row>
    <row r="32" spans="1:7" x14ac:dyDescent="0.2">
      <c r="A32" s="6"/>
      <c r="B32" s="17"/>
      <c r="C32" s="70"/>
      <c r="D32" s="26"/>
      <c r="E32" s="66"/>
    </row>
    <row r="33" spans="1:7" x14ac:dyDescent="0.2">
      <c r="A33" s="6"/>
      <c r="B33" s="17"/>
      <c r="C33" s="70"/>
      <c r="D33" s="26"/>
      <c r="E33" s="66"/>
    </row>
    <row r="34" spans="1:7" x14ac:dyDescent="0.2">
      <c r="A34" s="6"/>
      <c r="B34" s="17"/>
      <c r="C34" s="70"/>
      <c r="D34" s="26"/>
      <c r="E34" s="66"/>
    </row>
    <row r="35" spans="1:7" x14ac:dyDescent="0.2">
      <c r="A35" s="6"/>
      <c r="B35" s="4"/>
      <c r="C35" s="27">
        <f>SUM(C7:C34)</f>
        <v>2728.43</v>
      </c>
      <c r="D35" s="27">
        <f>SUM(D8:D34)</f>
        <v>2167.91</v>
      </c>
      <c r="E35" s="66">
        <f>C35-D35</f>
        <v>560.52</v>
      </c>
    </row>
    <row r="36" spans="1:7" x14ac:dyDescent="0.2">
      <c r="A36" s="6"/>
      <c r="B36" s="4"/>
      <c r="C36" s="27"/>
      <c r="D36" s="28"/>
      <c r="E36" s="66"/>
    </row>
    <row r="37" spans="1:7" x14ac:dyDescent="0.2">
      <c r="A37" s="6"/>
      <c r="B37" s="4"/>
      <c r="C37" s="29"/>
      <c r="D37" s="27"/>
      <c r="E37" s="66"/>
    </row>
    <row r="38" spans="1:7" x14ac:dyDescent="0.2">
      <c r="A38" s="6"/>
      <c r="B38" s="4"/>
      <c r="C38" s="28"/>
      <c r="D38" s="27"/>
      <c r="E38" s="66"/>
    </row>
    <row r="39" spans="1:7" x14ac:dyDescent="0.2">
      <c r="A39" s="6"/>
      <c r="B39" s="4"/>
      <c r="C39" s="27"/>
      <c r="D39" s="28"/>
      <c r="E39" s="66"/>
    </row>
    <row r="40" spans="1:7" x14ac:dyDescent="0.2">
      <c r="A40" s="6"/>
      <c r="B40" s="4"/>
      <c r="C40" s="28"/>
      <c r="D40" s="27"/>
      <c r="E40" s="66"/>
    </row>
    <row r="41" spans="1:7" x14ac:dyDescent="0.2">
      <c r="A41" s="6"/>
      <c r="B41" s="4"/>
      <c r="C41" s="28"/>
      <c r="D41" s="27"/>
      <c r="E41" s="66"/>
    </row>
    <row r="42" spans="1:7" x14ac:dyDescent="0.2">
      <c r="A42" s="6"/>
      <c r="B42" s="4"/>
      <c r="C42" s="27"/>
      <c r="D42" s="28"/>
      <c r="E42" s="66"/>
    </row>
    <row r="43" spans="1:7" x14ac:dyDescent="0.2">
      <c r="A43" s="3"/>
      <c r="B43" s="4"/>
      <c r="C43" s="28"/>
      <c r="D43" s="27"/>
      <c r="E43" s="66"/>
    </row>
    <row r="44" spans="1:7" x14ac:dyDescent="0.2">
      <c r="A44" s="6"/>
      <c r="B44" s="4"/>
      <c r="C44" s="28"/>
      <c r="D44" s="27"/>
      <c r="E44" s="66"/>
      <c r="G44" s="14"/>
    </row>
    <row r="45" spans="1:7" x14ac:dyDescent="0.2">
      <c r="A45" s="6"/>
      <c r="B45" s="4"/>
      <c r="C45" s="28"/>
      <c r="D45" s="27"/>
      <c r="E45" s="66"/>
      <c r="G45" s="14"/>
    </row>
    <row r="46" spans="1:7" x14ac:dyDescent="0.2">
      <c r="A46" s="6"/>
      <c r="B46" s="4"/>
      <c r="C46" s="27"/>
      <c r="D46" s="28"/>
      <c r="E46" s="66"/>
      <c r="G46" s="14"/>
    </row>
    <row r="47" spans="1:7" x14ac:dyDescent="0.2">
      <c r="A47" s="3"/>
      <c r="B47" s="4"/>
      <c r="C47" s="28"/>
      <c r="D47" s="27"/>
      <c r="E47" s="66"/>
      <c r="G47" s="14"/>
    </row>
    <row r="48" spans="1:7" x14ac:dyDescent="0.2">
      <c r="A48" s="3"/>
      <c r="B48" s="4"/>
      <c r="C48" s="28"/>
      <c r="D48" s="27"/>
      <c r="E48" s="66"/>
      <c r="G48" s="14"/>
    </row>
    <row r="49" spans="1:7" x14ac:dyDescent="0.2">
      <c r="A49" s="3"/>
      <c r="B49" s="4"/>
      <c r="C49" s="27"/>
      <c r="D49" s="28"/>
      <c r="E49" s="66"/>
      <c r="G49" s="14"/>
    </row>
    <row r="50" spans="1:7" x14ac:dyDescent="0.2">
      <c r="A50" s="3"/>
      <c r="B50" s="4"/>
      <c r="C50" s="28"/>
      <c r="D50" s="27"/>
      <c r="E50" s="66"/>
      <c r="F50" t="s">
        <v>66</v>
      </c>
      <c r="G50" s="14"/>
    </row>
    <row r="51" spans="1:7" x14ac:dyDescent="0.2">
      <c r="A51" s="3"/>
      <c r="B51" s="4"/>
      <c r="C51" s="28"/>
      <c r="D51" s="27"/>
      <c r="E51" s="66"/>
      <c r="G51" s="14"/>
    </row>
    <row r="52" spans="1:7" x14ac:dyDescent="0.2">
      <c r="A52" s="3"/>
      <c r="B52" s="4"/>
      <c r="C52" s="28"/>
      <c r="D52" s="27"/>
      <c r="E52" s="66"/>
      <c r="G52" s="14"/>
    </row>
    <row r="53" spans="1:7" x14ac:dyDescent="0.2">
      <c r="A53" s="3"/>
      <c r="B53" s="4"/>
      <c r="C53" s="28"/>
      <c r="D53" s="27"/>
      <c r="E53" s="66"/>
      <c r="G53" s="14"/>
    </row>
    <row r="54" spans="1:7" x14ac:dyDescent="0.2">
      <c r="A54" s="6"/>
      <c r="B54" s="4"/>
      <c r="C54" s="28"/>
      <c r="D54" s="27"/>
      <c r="E54" s="66"/>
      <c r="G54" s="14"/>
    </row>
    <row r="55" spans="1:7" x14ac:dyDescent="0.2">
      <c r="A55" s="6"/>
      <c r="B55" s="4"/>
      <c r="C55" s="27"/>
      <c r="D55" s="27"/>
      <c r="E55" s="8"/>
    </row>
    <row r="56" spans="1:7" x14ac:dyDescent="0.2">
      <c r="A56" s="6"/>
      <c r="B56" s="4"/>
      <c r="C56" s="27"/>
      <c r="D56" s="27"/>
      <c r="E56" s="4"/>
    </row>
    <row r="57" spans="1:7" ht="15.75" x14ac:dyDescent="0.25">
      <c r="A57" s="6"/>
      <c r="B57" s="4"/>
      <c r="C57" s="27"/>
      <c r="D57" s="27"/>
      <c r="E57" s="61"/>
    </row>
    <row r="58" spans="1:7" x14ac:dyDescent="0.2">
      <c r="A58" s="6"/>
      <c r="B58" s="4"/>
      <c r="C58" s="27"/>
      <c r="D58" s="27"/>
      <c r="E58" s="4"/>
    </row>
    <row r="59" spans="1:7" x14ac:dyDescent="0.2">
      <c r="A59" s="3"/>
      <c r="B59" s="4"/>
      <c r="C59" s="28"/>
      <c r="D59" s="27"/>
      <c r="E59" s="4"/>
    </row>
    <row r="60" spans="1:7" x14ac:dyDescent="0.2">
      <c r="A60" s="3"/>
      <c r="B60" s="4"/>
      <c r="C60" s="28"/>
      <c r="D60" s="27"/>
      <c r="E60" s="4"/>
    </row>
    <row r="61" spans="1:7" x14ac:dyDescent="0.2">
      <c r="A61" s="3"/>
      <c r="B61" s="4"/>
      <c r="C61" s="27"/>
      <c r="D61" s="28"/>
      <c r="E61" s="4"/>
    </row>
    <row r="62" spans="1:7" x14ac:dyDescent="0.2">
      <c r="A62" s="3"/>
      <c r="B62" s="4"/>
      <c r="C62" s="27"/>
      <c r="D62" s="28"/>
      <c r="E62" s="4"/>
      <c r="G62" s="24"/>
    </row>
    <row r="63" spans="1:7" x14ac:dyDescent="0.2">
      <c r="A63" s="3"/>
      <c r="B63" s="4"/>
      <c r="C63" s="27"/>
      <c r="D63" s="28"/>
      <c r="E63" s="4"/>
    </row>
    <row r="64" spans="1:7" x14ac:dyDescent="0.2">
      <c r="A64" s="3"/>
      <c r="B64" s="4"/>
      <c r="C64" s="27"/>
      <c r="D64" s="27"/>
      <c r="E64" s="4"/>
    </row>
    <row r="65" spans="1:5" x14ac:dyDescent="0.2">
      <c r="A65" s="3"/>
      <c r="B65" s="4"/>
      <c r="C65" s="27"/>
      <c r="D65" s="27"/>
      <c r="E65" s="4"/>
    </row>
    <row r="66" spans="1:5" x14ac:dyDescent="0.2">
      <c r="A66" s="3"/>
      <c r="B66" s="4"/>
      <c r="C66" s="27"/>
      <c r="D66" s="27"/>
      <c r="E66" s="4"/>
    </row>
    <row r="67" spans="1:5" x14ac:dyDescent="0.2">
      <c r="A67" s="3"/>
      <c r="B67" s="4"/>
      <c r="C67" s="28"/>
      <c r="D67" s="27"/>
      <c r="E67" s="4"/>
    </row>
    <row r="68" spans="1:5" x14ac:dyDescent="0.2">
      <c r="A68" s="3"/>
      <c r="B68" s="4"/>
      <c r="C68" s="28"/>
      <c r="D68" s="27"/>
      <c r="E68" s="4"/>
    </row>
    <row r="69" spans="1:5" x14ac:dyDescent="0.2">
      <c r="A69" s="3"/>
      <c r="B69" s="4"/>
      <c r="C69" s="27"/>
      <c r="D69" s="28"/>
      <c r="E69" s="4"/>
    </row>
    <row r="70" spans="1:5" x14ac:dyDescent="0.2">
      <c r="A70" s="3"/>
      <c r="B70" s="4"/>
      <c r="C70" s="28"/>
      <c r="D70" s="27"/>
      <c r="E70" s="4"/>
    </row>
    <row r="71" spans="1:5" x14ac:dyDescent="0.2">
      <c r="A71" s="3"/>
      <c r="B71" s="4"/>
      <c r="C71" s="27"/>
      <c r="D71" s="28"/>
      <c r="E71" s="4"/>
    </row>
    <row r="72" spans="1:5" x14ac:dyDescent="0.2">
      <c r="A72" s="3"/>
      <c r="B72" s="4"/>
      <c r="C72" s="27"/>
      <c r="D72" s="28"/>
      <c r="E72" s="4"/>
    </row>
    <row r="73" spans="1:5" x14ac:dyDescent="0.2">
      <c r="A73" s="3"/>
      <c r="B73" s="4"/>
      <c r="C73" s="27"/>
      <c r="D73" s="28"/>
      <c r="E73" s="4"/>
    </row>
    <row r="74" spans="1:5" x14ac:dyDescent="0.2">
      <c r="A74" s="3"/>
      <c r="B74" s="4"/>
      <c r="C74" s="62"/>
      <c r="D74" s="62"/>
      <c r="E74" s="4"/>
    </row>
    <row r="75" spans="1:5" x14ac:dyDescent="0.2">
      <c r="A75" s="3"/>
      <c r="B75" s="4"/>
      <c r="C75" s="62"/>
      <c r="D75" s="62"/>
      <c r="E75" s="4"/>
    </row>
    <row r="76" spans="1:5" x14ac:dyDescent="0.2">
      <c r="A76" s="3"/>
      <c r="B76" s="4"/>
      <c r="C76" s="62"/>
      <c r="D76" s="62"/>
      <c r="E76" s="4"/>
    </row>
    <row r="77" spans="1:5" x14ac:dyDescent="0.2">
      <c r="A77" s="3"/>
      <c r="B77" s="4"/>
      <c r="C77" s="62"/>
      <c r="D77" s="62"/>
      <c r="E77" s="4"/>
    </row>
    <row r="78" spans="1:5" x14ac:dyDescent="0.2">
      <c r="A78" s="3"/>
      <c r="B78" s="4"/>
      <c r="C78" s="63"/>
      <c r="D78" s="62"/>
      <c r="E78" s="4"/>
    </row>
    <row r="79" spans="1:5" x14ac:dyDescent="0.2">
      <c r="A79" s="3"/>
      <c r="B79" s="4"/>
      <c r="C79" s="28"/>
      <c r="D79" s="28"/>
      <c r="E79" s="4"/>
    </row>
    <row r="80" spans="1:5" x14ac:dyDescent="0.2">
      <c r="A80" s="3"/>
      <c r="B80" s="4"/>
      <c r="C80" s="28"/>
      <c r="D80" s="28"/>
      <c r="E80" s="4"/>
    </row>
    <row r="81" spans="1:5" ht="15.75" x14ac:dyDescent="0.25">
      <c r="A81" s="5"/>
      <c r="B81" s="30" t="s">
        <v>111</v>
      </c>
      <c r="C81" s="10">
        <f>SUM(C9:C80)</f>
        <v>4668.43</v>
      </c>
      <c r="D81" s="11">
        <f>SUM(D9:D80)</f>
        <v>4335.82</v>
      </c>
      <c r="E81" s="32">
        <f>E57+C61+C62+C63+C66+C69+C71+C72+C73+C74+C76+C77+C78-D59-D60-D64-D65-D67-D68-D70-D75</f>
        <v>0</v>
      </c>
    </row>
  </sheetData>
  <mergeCells count="2">
    <mergeCell ref="A1:E1"/>
    <mergeCell ref="A3:E3"/>
  </mergeCells>
  <phoneticPr fontId="8" type="noConversion"/>
  <pageMargins left="0.75" right="0.75" top="1" bottom="1" header="0.4921259845" footer="0.4921259845"/>
  <pageSetup paperSize="9" scale="8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IV65536"/>
    </sheetView>
  </sheetViews>
  <sheetFormatPr defaultColWidth="11.42578125" defaultRowHeight="12.75" x14ac:dyDescent="0.2"/>
  <cols>
    <col min="1" max="1" width="34.140625" customWidth="1"/>
    <col min="2" max="2" width="11.42578125" style="59" customWidth="1"/>
    <col min="3" max="3" width="11.42578125" customWidth="1"/>
    <col min="4" max="4" width="35.7109375" bestFit="1" customWidth="1"/>
    <col min="5" max="5" width="11.42578125" style="59" customWidth="1"/>
  </cols>
  <sheetData>
    <row r="1" spans="1:8" ht="13.5" thickTop="1" x14ac:dyDescent="0.2">
      <c r="A1" s="33"/>
      <c r="B1" s="34"/>
      <c r="C1" s="35"/>
      <c r="D1" s="35"/>
      <c r="E1" s="36"/>
    </row>
    <row r="2" spans="1:8" ht="13.5" thickBot="1" x14ac:dyDescent="0.25">
      <c r="A2" s="37"/>
      <c r="B2" s="38"/>
      <c r="C2" s="39"/>
      <c r="D2" s="39"/>
      <c r="E2" s="40"/>
    </row>
    <row r="3" spans="1:8" ht="16.5" thickTop="1" thickBot="1" x14ac:dyDescent="0.25">
      <c r="A3" s="41" t="s">
        <v>112</v>
      </c>
      <c r="B3" s="42"/>
      <c r="C3" s="43"/>
      <c r="D3" s="44" t="s">
        <v>113</v>
      </c>
      <c r="E3" s="45"/>
    </row>
    <row r="4" spans="1:8" ht="13.5" thickTop="1" x14ac:dyDescent="0.2">
      <c r="A4" s="37"/>
      <c r="B4" s="38"/>
      <c r="C4" s="39"/>
      <c r="D4" s="39" t="s">
        <v>182</v>
      </c>
      <c r="E4" s="51">
        <v>788.43</v>
      </c>
    </row>
    <row r="5" spans="1:8" x14ac:dyDescent="0.2">
      <c r="A5" s="46"/>
      <c r="B5" s="38"/>
      <c r="C5" s="39"/>
      <c r="D5" s="39"/>
      <c r="E5" s="40"/>
    </row>
    <row r="6" spans="1:8" x14ac:dyDescent="0.2">
      <c r="A6" s="46" t="s">
        <v>178</v>
      </c>
      <c r="B6" s="38">
        <v>205.36</v>
      </c>
      <c r="C6" s="39"/>
      <c r="D6" s="39"/>
      <c r="E6" s="40"/>
    </row>
    <row r="7" spans="1:8" x14ac:dyDescent="0.2">
      <c r="A7" s="46" t="s">
        <v>180</v>
      </c>
      <c r="B7" s="38">
        <v>100</v>
      </c>
      <c r="C7" s="39"/>
      <c r="D7" s="47"/>
      <c r="E7" s="40"/>
    </row>
    <row r="8" spans="1:8" x14ac:dyDescent="0.2">
      <c r="A8" s="46" t="s">
        <v>176</v>
      </c>
      <c r="B8" s="38">
        <v>831.75</v>
      </c>
      <c r="C8" s="39"/>
      <c r="D8" s="47" t="s">
        <v>120</v>
      </c>
      <c r="E8" s="40">
        <v>1040</v>
      </c>
    </row>
    <row r="9" spans="1:8" x14ac:dyDescent="0.2">
      <c r="A9" s="46" t="s">
        <v>183</v>
      </c>
      <c r="B9" s="38">
        <v>257.39999999999998</v>
      </c>
      <c r="C9" s="39"/>
      <c r="D9" s="47" t="s">
        <v>181</v>
      </c>
      <c r="E9" s="40">
        <v>500</v>
      </c>
    </row>
    <row r="10" spans="1:8" x14ac:dyDescent="0.2">
      <c r="A10" s="46" t="s">
        <v>177</v>
      </c>
      <c r="B10" s="38">
        <v>78</v>
      </c>
      <c r="C10" s="39"/>
      <c r="D10" s="47" t="s">
        <v>123</v>
      </c>
      <c r="E10" s="40"/>
    </row>
    <row r="11" spans="1:8" x14ac:dyDescent="0.2">
      <c r="A11" s="46" t="s">
        <v>184</v>
      </c>
      <c r="B11" s="48">
        <v>178</v>
      </c>
      <c r="C11" s="39"/>
      <c r="D11" s="47"/>
      <c r="E11" s="40"/>
    </row>
    <row r="12" spans="1:8" x14ac:dyDescent="0.2">
      <c r="A12" s="46" t="s">
        <v>122</v>
      </c>
      <c r="B12" s="38"/>
      <c r="C12" s="39"/>
      <c r="D12" s="47"/>
      <c r="E12" s="40"/>
    </row>
    <row r="13" spans="1:8" x14ac:dyDescent="0.2">
      <c r="A13" s="46"/>
      <c r="B13" s="38"/>
      <c r="C13" s="39"/>
      <c r="D13" s="47"/>
      <c r="E13" s="40"/>
      <c r="H13" s="49"/>
    </row>
    <row r="14" spans="1:8" x14ac:dyDescent="0.2">
      <c r="A14" s="46" t="s">
        <v>179</v>
      </c>
      <c r="B14" s="38">
        <v>117.4</v>
      </c>
      <c r="C14" s="39"/>
      <c r="D14" s="47"/>
      <c r="E14" s="40"/>
    </row>
    <row r="15" spans="1:8" x14ac:dyDescent="0.2">
      <c r="A15" s="46"/>
      <c r="B15" s="38"/>
      <c r="C15" s="39"/>
      <c r="D15" s="47"/>
      <c r="E15" s="40"/>
    </row>
    <row r="16" spans="1:8" x14ac:dyDescent="0.2">
      <c r="A16" s="46"/>
      <c r="B16" s="52"/>
      <c r="C16" s="39"/>
      <c r="D16" s="39"/>
      <c r="E16" s="40"/>
    </row>
    <row r="17" spans="1:5" x14ac:dyDescent="0.2">
      <c r="A17" s="46"/>
      <c r="B17" s="52"/>
      <c r="C17" s="39"/>
      <c r="D17" s="39"/>
      <c r="E17" s="40"/>
    </row>
    <row r="18" spans="1:5" x14ac:dyDescent="0.2">
      <c r="A18" s="53" t="s">
        <v>114</v>
      </c>
      <c r="B18" s="38">
        <f>SUM(B5:B16)</f>
        <v>1767.9100000000003</v>
      </c>
      <c r="C18" s="39"/>
      <c r="D18" s="54" t="s">
        <v>115</v>
      </c>
      <c r="E18" s="40">
        <f>SUM(E7:E15)</f>
        <v>1540</v>
      </c>
    </row>
    <row r="19" spans="1:5" x14ac:dyDescent="0.2">
      <c r="A19" s="37"/>
      <c r="B19" s="38"/>
      <c r="C19" s="39"/>
      <c r="D19" s="50" t="s">
        <v>116</v>
      </c>
      <c r="E19" s="51">
        <f>B18-E18</f>
        <v>227.91000000000031</v>
      </c>
    </row>
    <row r="20" spans="1:5" x14ac:dyDescent="0.2">
      <c r="A20" s="37"/>
      <c r="B20" s="38"/>
      <c r="C20" s="39"/>
      <c r="D20" s="39"/>
      <c r="E20" s="40"/>
    </row>
    <row r="21" spans="1:5" x14ac:dyDescent="0.2">
      <c r="A21" s="55" t="s">
        <v>117</v>
      </c>
      <c r="B21" s="38"/>
      <c r="C21" s="39"/>
      <c r="D21" s="39" t="s">
        <v>118</v>
      </c>
      <c r="E21" s="40"/>
    </row>
    <row r="22" spans="1:5" x14ac:dyDescent="0.2">
      <c r="A22" s="55"/>
      <c r="B22" s="38"/>
      <c r="C22" s="39"/>
      <c r="D22" s="39"/>
      <c r="E22" s="40"/>
    </row>
    <row r="23" spans="1:5" x14ac:dyDescent="0.2">
      <c r="A23" s="55"/>
      <c r="B23" s="38"/>
      <c r="C23" s="39"/>
      <c r="D23" s="39"/>
      <c r="E23" s="40"/>
    </row>
    <row r="24" spans="1:5" ht="16.5" thickBot="1" x14ac:dyDescent="0.3">
      <c r="A24" s="56"/>
      <c r="B24" s="57"/>
      <c r="C24" s="58"/>
      <c r="D24" s="58" t="s">
        <v>185</v>
      </c>
      <c r="E24" s="71">
        <f>E4-E19</f>
        <v>560.51999999999964</v>
      </c>
    </row>
    <row r="25" spans="1:5" ht="13.5" thickTop="1" x14ac:dyDescent="0.2"/>
  </sheetData>
  <phoneticPr fontId="8" type="noConversion"/>
  <pageMargins left="0.75" right="0.75" top="1" bottom="1" header="0.4921259845" footer="0.4921259845"/>
  <pageSetup paperSize="9" orientation="landscape" r:id="rId1"/>
  <headerFooter alignWithMargins="0">
    <oddHeader>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opLeftCell="A31" workbookViewId="0">
      <selection activeCell="B76" sqref="B76"/>
    </sheetView>
  </sheetViews>
  <sheetFormatPr defaultColWidth="11.42578125" defaultRowHeight="12.75" x14ac:dyDescent="0.2"/>
  <cols>
    <col min="1" max="1" width="12.5703125" style="31" bestFit="1" customWidth="1"/>
    <col min="2" max="2" width="57.42578125" customWidth="1"/>
    <col min="3" max="3" width="12" bestFit="1" customWidth="1"/>
    <col min="4" max="4" width="11.5703125" bestFit="1" customWidth="1"/>
    <col min="5" max="5" width="12.7109375" bestFit="1" customWidth="1"/>
  </cols>
  <sheetData>
    <row r="1" spans="1:7" ht="23.25" x14ac:dyDescent="0.35">
      <c r="A1" s="86" t="s">
        <v>0</v>
      </c>
      <c r="B1" s="86"/>
      <c r="C1" s="86"/>
      <c r="D1" s="86"/>
      <c r="E1" s="86"/>
    </row>
    <row r="2" spans="1:7" ht="23.25" x14ac:dyDescent="0.35">
      <c r="A2" s="1"/>
      <c r="B2" s="2"/>
      <c r="C2" s="2"/>
      <c r="D2" s="2"/>
      <c r="E2" s="2"/>
    </row>
    <row r="3" spans="1:7" ht="23.25" x14ac:dyDescent="0.35">
      <c r="A3" s="86" t="s">
        <v>1</v>
      </c>
      <c r="B3" s="86"/>
      <c r="C3" s="86"/>
      <c r="D3" s="86"/>
      <c r="E3" s="86"/>
    </row>
    <row r="4" spans="1:7" x14ac:dyDescent="0.2">
      <c r="A4" s="3"/>
      <c r="B4" s="4"/>
      <c r="C4" s="4"/>
      <c r="D4" s="4"/>
      <c r="E4" s="4"/>
    </row>
    <row r="5" spans="1:7" ht="15.75" x14ac:dyDescent="0.25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</row>
    <row r="6" spans="1:7" x14ac:dyDescent="0.2">
      <c r="A6" s="6"/>
      <c r="B6" s="4"/>
      <c r="C6" s="7"/>
      <c r="D6" s="8"/>
      <c r="E6" s="4"/>
    </row>
    <row r="7" spans="1:7" ht="15.75" x14ac:dyDescent="0.25">
      <c r="A7" s="5"/>
      <c r="B7" s="9" t="s">
        <v>7</v>
      </c>
      <c r="C7" s="10">
        <v>668.94</v>
      </c>
      <c r="D7" s="11"/>
      <c r="E7" s="11"/>
    </row>
    <row r="8" spans="1:7" x14ac:dyDescent="0.2">
      <c r="A8" s="6"/>
      <c r="B8" s="12"/>
      <c r="C8" s="7"/>
      <c r="D8" s="8"/>
      <c r="E8" s="8"/>
    </row>
    <row r="9" spans="1:7" x14ac:dyDescent="0.2">
      <c r="A9" s="6" t="s">
        <v>8</v>
      </c>
      <c r="B9" s="12" t="s">
        <v>9</v>
      </c>
      <c r="C9" s="13">
        <v>500</v>
      </c>
      <c r="D9" s="8"/>
      <c r="E9" s="8"/>
    </row>
    <row r="10" spans="1:7" x14ac:dyDescent="0.2">
      <c r="A10" s="6" t="s">
        <v>10</v>
      </c>
      <c r="B10" s="12" t="s">
        <v>11</v>
      </c>
      <c r="C10" s="13">
        <v>80</v>
      </c>
      <c r="D10" s="8"/>
      <c r="E10" s="8"/>
      <c r="G10" s="14"/>
    </row>
    <row r="11" spans="1:7" x14ac:dyDescent="0.2">
      <c r="A11" s="6" t="s">
        <v>10</v>
      </c>
      <c r="B11" s="12" t="s">
        <v>12</v>
      </c>
      <c r="C11" s="13">
        <v>80</v>
      </c>
      <c r="D11" s="8"/>
      <c r="E11" s="8"/>
    </row>
    <row r="12" spans="1:7" x14ac:dyDescent="0.2">
      <c r="A12" s="6" t="s">
        <v>10</v>
      </c>
      <c r="B12" s="12" t="s">
        <v>13</v>
      </c>
      <c r="C12" s="13">
        <v>80</v>
      </c>
      <c r="D12" s="8"/>
      <c r="E12" s="8"/>
    </row>
    <row r="13" spans="1:7" x14ac:dyDescent="0.2">
      <c r="A13" s="6" t="s">
        <v>14</v>
      </c>
      <c r="B13" s="12" t="s">
        <v>15</v>
      </c>
      <c r="C13" s="13">
        <v>168.94</v>
      </c>
      <c r="D13" s="8"/>
      <c r="E13" s="8"/>
      <c r="G13" s="14"/>
    </row>
    <row r="14" spans="1:7" x14ac:dyDescent="0.2">
      <c r="A14" s="6" t="s">
        <v>16</v>
      </c>
      <c r="B14" s="12" t="s">
        <v>17</v>
      </c>
      <c r="C14" s="13">
        <v>80</v>
      </c>
      <c r="D14" s="8"/>
      <c r="E14" s="8"/>
      <c r="G14" s="14"/>
    </row>
    <row r="15" spans="1:7" x14ac:dyDescent="0.2">
      <c r="A15" s="6" t="s">
        <v>16</v>
      </c>
      <c r="B15" s="12" t="s">
        <v>18</v>
      </c>
      <c r="C15" s="13">
        <v>80</v>
      </c>
      <c r="D15" s="8"/>
      <c r="E15" s="8"/>
    </row>
    <row r="16" spans="1:7" x14ac:dyDescent="0.2">
      <c r="A16" s="6" t="s">
        <v>19</v>
      </c>
      <c r="B16" s="12" t="s">
        <v>20</v>
      </c>
      <c r="C16" s="13">
        <v>80</v>
      </c>
      <c r="D16" s="8"/>
      <c r="E16" s="8"/>
      <c r="G16" s="14"/>
    </row>
    <row r="17" spans="1:7" x14ac:dyDescent="0.2">
      <c r="A17" s="6" t="s">
        <v>21</v>
      </c>
      <c r="B17" s="12" t="s">
        <v>22</v>
      </c>
      <c r="C17" s="13">
        <v>80</v>
      </c>
      <c r="D17" s="8"/>
      <c r="E17" s="8"/>
      <c r="G17" s="14"/>
    </row>
    <row r="18" spans="1:7" x14ac:dyDescent="0.2">
      <c r="A18" s="6" t="s">
        <v>23</v>
      </c>
      <c r="B18" s="12" t="s">
        <v>24</v>
      </c>
      <c r="C18" s="13">
        <v>80</v>
      </c>
      <c r="D18" s="8"/>
      <c r="E18" s="8"/>
    </row>
    <row r="19" spans="1:7" x14ac:dyDescent="0.2">
      <c r="A19" s="6" t="s">
        <v>25</v>
      </c>
      <c r="B19" s="12" t="s">
        <v>26</v>
      </c>
      <c r="C19" s="15"/>
      <c r="D19" s="16">
        <v>559</v>
      </c>
      <c r="E19" s="8"/>
    </row>
    <row r="20" spans="1:7" x14ac:dyDescent="0.2">
      <c r="A20" s="6" t="s">
        <v>27</v>
      </c>
      <c r="B20" s="12" t="s">
        <v>28</v>
      </c>
      <c r="C20" s="13">
        <v>610</v>
      </c>
      <c r="D20" s="8"/>
      <c r="E20" s="8"/>
    </row>
    <row r="21" spans="1:7" x14ac:dyDescent="0.2">
      <c r="A21" s="6" t="s">
        <v>25</v>
      </c>
      <c r="B21" s="17" t="s">
        <v>29</v>
      </c>
      <c r="C21" s="18"/>
      <c r="D21" s="16">
        <v>141.9</v>
      </c>
      <c r="E21" s="4"/>
    </row>
    <row r="22" spans="1:7" x14ac:dyDescent="0.2">
      <c r="A22" s="6" t="s">
        <v>30</v>
      </c>
      <c r="B22" s="17" t="s">
        <v>31</v>
      </c>
      <c r="C22" s="18"/>
      <c r="D22" s="16">
        <v>488</v>
      </c>
      <c r="E22" s="4"/>
    </row>
    <row r="23" spans="1:7" s="23" customFormat="1" x14ac:dyDescent="0.2">
      <c r="A23" s="19" t="s">
        <v>32</v>
      </c>
      <c r="B23" s="20" t="s">
        <v>33</v>
      </c>
      <c r="C23" s="21"/>
      <c r="D23" s="16">
        <v>24</v>
      </c>
      <c r="E23" s="22"/>
      <c r="G23" s="24"/>
    </row>
    <row r="24" spans="1:7" x14ac:dyDescent="0.2">
      <c r="A24" s="6" t="s">
        <v>34</v>
      </c>
      <c r="B24" s="17" t="s">
        <v>35</v>
      </c>
      <c r="C24" s="25"/>
      <c r="D24" s="26">
        <v>42.7</v>
      </c>
      <c r="E24" s="4"/>
    </row>
    <row r="25" spans="1:7" x14ac:dyDescent="0.2">
      <c r="A25" s="6" t="s">
        <v>36</v>
      </c>
      <c r="B25" s="4" t="s">
        <v>37</v>
      </c>
      <c r="C25" s="27">
        <v>600</v>
      </c>
      <c r="D25" s="28"/>
      <c r="E25" s="4"/>
    </row>
    <row r="26" spans="1:7" x14ac:dyDescent="0.2">
      <c r="A26" s="6" t="s">
        <v>38</v>
      </c>
      <c r="B26" s="4" t="s">
        <v>39</v>
      </c>
      <c r="C26" s="27">
        <v>100</v>
      </c>
      <c r="D26" s="28"/>
      <c r="E26" s="4"/>
    </row>
    <row r="27" spans="1:7" x14ac:dyDescent="0.2">
      <c r="A27" s="6" t="s">
        <v>40</v>
      </c>
      <c r="B27" s="4" t="s">
        <v>41</v>
      </c>
      <c r="C27" s="29"/>
      <c r="D27" s="27">
        <v>60.03</v>
      </c>
      <c r="E27" s="4"/>
    </row>
    <row r="28" spans="1:7" x14ac:dyDescent="0.2">
      <c r="A28" s="6" t="s">
        <v>40</v>
      </c>
      <c r="B28" s="4" t="s">
        <v>42</v>
      </c>
      <c r="C28" s="28"/>
      <c r="D28" s="27">
        <v>200</v>
      </c>
      <c r="E28" s="4"/>
    </row>
    <row r="29" spans="1:7" x14ac:dyDescent="0.2">
      <c r="A29" s="6" t="s">
        <v>43</v>
      </c>
      <c r="B29" s="4" t="s">
        <v>44</v>
      </c>
      <c r="C29" s="27">
        <v>179</v>
      </c>
      <c r="D29" s="28"/>
      <c r="E29" s="4"/>
    </row>
    <row r="30" spans="1:7" x14ac:dyDescent="0.2">
      <c r="A30" s="6" t="s">
        <v>45</v>
      </c>
      <c r="B30" s="4" t="s">
        <v>46</v>
      </c>
      <c r="C30" s="28"/>
      <c r="D30" s="27">
        <v>145.91</v>
      </c>
      <c r="E30" s="4"/>
    </row>
    <row r="31" spans="1:7" x14ac:dyDescent="0.2">
      <c r="A31" s="6" t="s">
        <v>47</v>
      </c>
      <c r="B31" s="4" t="s">
        <v>48</v>
      </c>
      <c r="C31" s="28"/>
      <c r="D31" s="27">
        <v>500</v>
      </c>
      <c r="E31" s="4"/>
    </row>
    <row r="32" spans="1:7" x14ac:dyDescent="0.2">
      <c r="A32" s="6" t="s">
        <v>49</v>
      </c>
      <c r="B32" s="4" t="s">
        <v>50</v>
      </c>
      <c r="C32" s="27">
        <v>103</v>
      </c>
      <c r="D32" s="28"/>
      <c r="E32" s="4"/>
    </row>
    <row r="33" spans="1:7" x14ac:dyDescent="0.2">
      <c r="A33" s="3" t="s">
        <v>51</v>
      </c>
      <c r="B33" s="4" t="s">
        <v>52</v>
      </c>
      <c r="C33" s="28"/>
      <c r="D33" s="27">
        <v>124.63</v>
      </c>
      <c r="E33" s="4"/>
    </row>
    <row r="34" spans="1:7" x14ac:dyDescent="0.2">
      <c r="A34" s="6" t="s">
        <v>53</v>
      </c>
      <c r="B34" s="4" t="s">
        <v>54</v>
      </c>
      <c r="C34" s="28"/>
      <c r="D34" s="27">
        <v>100</v>
      </c>
      <c r="E34" s="4"/>
      <c r="G34" s="14"/>
    </row>
    <row r="35" spans="1:7" x14ac:dyDescent="0.2">
      <c r="A35" s="6" t="s">
        <v>55</v>
      </c>
      <c r="B35" s="4" t="s">
        <v>56</v>
      </c>
      <c r="C35" s="28"/>
      <c r="D35" s="27">
        <v>400</v>
      </c>
      <c r="E35" s="4"/>
      <c r="G35" s="14"/>
    </row>
    <row r="36" spans="1:7" x14ac:dyDescent="0.2">
      <c r="A36" s="6" t="s">
        <v>57</v>
      </c>
      <c r="B36" s="4" t="s">
        <v>58</v>
      </c>
      <c r="C36" s="27">
        <v>1200</v>
      </c>
      <c r="D36" s="28"/>
      <c r="E36" s="4"/>
      <c r="G36" s="14"/>
    </row>
    <row r="37" spans="1:7" x14ac:dyDescent="0.2">
      <c r="A37" s="3" t="s">
        <v>59</v>
      </c>
      <c r="B37" s="4" t="s">
        <v>60</v>
      </c>
      <c r="C37" s="28"/>
      <c r="D37" s="27">
        <v>400</v>
      </c>
      <c r="E37" s="4"/>
      <c r="G37" s="14"/>
    </row>
    <row r="38" spans="1:7" x14ac:dyDescent="0.2">
      <c r="A38" s="3" t="s">
        <v>61</v>
      </c>
      <c r="B38" s="4" t="s">
        <v>62</v>
      </c>
      <c r="C38" s="28"/>
      <c r="D38" s="27">
        <v>400</v>
      </c>
      <c r="E38" s="4"/>
      <c r="G38" s="14"/>
    </row>
    <row r="39" spans="1:7" x14ac:dyDescent="0.2">
      <c r="A39" s="3" t="s">
        <v>63</v>
      </c>
      <c r="B39" s="4" t="s">
        <v>58</v>
      </c>
      <c r="C39" s="27">
        <v>800</v>
      </c>
      <c r="D39" s="28"/>
      <c r="E39" s="4"/>
      <c r="G39" s="14"/>
    </row>
    <row r="40" spans="1:7" x14ac:dyDescent="0.2">
      <c r="A40" s="3" t="s">
        <v>64</v>
      </c>
      <c r="B40" s="4" t="s">
        <v>65</v>
      </c>
      <c r="C40" s="28"/>
      <c r="D40" s="27">
        <v>500</v>
      </c>
      <c r="E40" s="4"/>
      <c r="F40" t="s">
        <v>66</v>
      </c>
      <c r="G40" s="14"/>
    </row>
    <row r="41" spans="1:7" x14ac:dyDescent="0.2">
      <c r="A41" s="3" t="s">
        <v>67</v>
      </c>
      <c r="B41" s="4" t="s">
        <v>68</v>
      </c>
      <c r="C41" s="28"/>
      <c r="D41" s="27">
        <v>300</v>
      </c>
      <c r="E41" s="4"/>
      <c r="G41" s="14"/>
    </row>
    <row r="42" spans="1:7" x14ac:dyDescent="0.2">
      <c r="A42" s="3" t="s">
        <v>69</v>
      </c>
      <c r="B42" s="4" t="s">
        <v>70</v>
      </c>
      <c r="C42" s="28"/>
      <c r="D42" s="27">
        <v>209.77</v>
      </c>
      <c r="E42" s="4"/>
      <c r="G42" s="14"/>
    </row>
    <row r="43" spans="1:7" x14ac:dyDescent="0.2">
      <c r="A43" s="3" t="s">
        <v>69</v>
      </c>
      <c r="B43" s="4" t="s">
        <v>71</v>
      </c>
      <c r="C43" s="28"/>
      <c r="D43" s="27">
        <v>100</v>
      </c>
      <c r="E43" s="4"/>
      <c r="G43" s="14"/>
    </row>
    <row r="44" spans="1:7" x14ac:dyDescent="0.2">
      <c r="A44" s="6" t="s">
        <v>72</v>
      </c>
      <c r="B44" s="4" t="s">
        <v>73</v>
      </c>
      <c r="C44" s="28"/>
      <c r="D44" s="27">
        <v>88.49</v>
      </c>
      <c r="E44" s="4"/>
      <c r="G44" s="14"/>
    </row>
    <row r="45" spans="1:7" x14ac:dyDescent="0.2">
      <c r="A45" s="6" t="s">
        <v>74</v>
      </c>
      <c r="B45" s="4" t="s">
        <v>75</v>
      </c>
      <c r="C45" s="27">
        <v>900</v>
      </c>
      <c r="D45" s="27"/>
      <c r="E45" s="4"/>
    </row>
    <row r="46" spans="1:7" x14ac:dyDescent="0.2">
      <c r="A46" s="6"/>
      <c r="B46" s="4"/>
      <c r="C46" s="27"/>
      <c r="D46" s="27"/>
      <c r="E46" s="4"/>
    </row>
    <row r="47" spans="1:7" ht="15.75" x14ac:dyDescent="0.25">
      <c r="A47" s="6"/>
      <c r="B47" s="4" t="s">
        <v>129</v>
      </c>
      <c r="C47" s="27"/>
      <c r="D47" s="27"/>
      <c r="E47" s="61">
        <v>1016.51</v>
      </c>
    </row>
    <row r="48" spans="1:7" x14ac:dyDescent="0.2">
      <c r="A48" s="6"/>
      <c r="B48" s="4"/>
      <c r="C48" s="27"/>
      <c r="D48" s="27"/>
      <c r="E48" s="4"/>
    </row>
    <row r="49" spans="1:7" x14ac:dyDescent="0.2">
      <c r="A49" s="3" t="s">
        <v>76</v>
      </c>
      <c r="B49" s="4" t="s">
        <v>128</v>
      </c>
      <c r="C49" s="28"/>
      <c r="D49" s="27">
        <v>800</v>
      </c>
      <c r="E49" s="4"/>
    </row>
    <row r="50" spans="1:7" x14ac:dyDescent="0.2">
      <c r="A50" s="3" t="s">
        <v>77</v>
      </c>
      <c r="B50" s="4" t="s">
        <v>78</v>
      </c>
      <c r="C50" s="28"/>
      <c r="D50" s="27">
        <v>97</v>
      </c>
      <c r="E50" s="4"/>
    </row>
    <row r="51" spans="1:7" x14ac:dyDescent="0.2">
      <c r="A51" s="3" t="s">
        <v>79</v>
      </c>
      <c r="B51" s="4" t="s">
        <v>80</v>
      </c>
      <c r="C51" s="27">
        <v>152</v>
      </c>
      <c r="D51" s="28"/>
      <c r="E51" s="4"/>
    </row>
    <row r="52" spans="1:7" x14ac:dyDescent="0.2">
      <c r="A52" s="3" t="s">
        <v>81</v>
      </c>
      <c r="B52" s="4" t="s">
        <v>127</v>
      </c>
      <c r="C52" s="27">
        <v>400</v>
      </c>
      <c r="D52" s="28"/>
      <c r="E52" s="4"/>
      <c r="G52" s="24"/>
    </row>
    <row r="53" spans="1:7" x14ac:dyDescent="0.2">
      <c r="A53" s="3" t="s">
        <v>82</v>
      </c>
      <c r="B53" s="4" t="s">
        <v>83</v>
      </c>
      <c r="C53" s="27">
        <v>400</v>
      </c>
      <c r="D53" s="28"/>
      <c r="E53" s="4"/>
    </row>
    <row r="54" spans="1:7" x14ac:dyDescent="0.2">
      <c r="A54" s="3" t="s">
        <v>84</v>
      </c>
      <c r="B54" s="4" t="s">
        <v>85</v>
      </c>
      <c r="C54" s="27"/>
      <c r="D54" s="27">
        <v>85.41</v>
      </c>
      <c r="E54" s="4"/>
    </row>
    <row r="55" spans="1:7" x14ac:dyDescent="0.2">
      <c r="A55" s="3" t="s">
        <v>86</v>
      </c>
      <c r="B55" s="4" t="s">
        <v>87</v>
      </c>
      <c r="C55" s="27"/>
      <c r="D55" s="27">
        <v>29.41</v>
      </c>
      <c r="E55" s="4"/>
    </row>
    <row r="56" spans="1:7" x14ac:dyDescent="0.2">
      <c r="A56" s="3" t="s">
        <v>88</v>
      </c>
      <c r="B56" s="4" t="s">
        <v>89</v>
      </c>
      <c r="C56" s="27">
        <v>80</v>
      </c>
      <c r="D56" s="27"/>
      <c r="E56" s="4"/>
    </row>
    <row r="57" spans="1:7" x14ac:dyDescent="0.2">
      <c r="A57" s="3" t="s">
        <v>90</v>
      </c>
      <c r="B57" s="4" t="s">
        <v>91</v>
      </c>
      <c r="C57" s="28"/>
      <c r="D57" s="27">
        <v>20.59</v>
      </c>
      <c r="E57" s="4"/>
    </row>
    <row r="58" spans="1:7" x14ac:dyDescent="0.2">
      <c r="A58" s="3" t="s">
        <v>92</v>
      </c>
      <c r="B58" s="4" t="s">
        <v>93</v>
      </c>
      <c r="C58" s="28"/>
      <c r="D58" s="27">
        <v>99.28</v>
      </c>
      <c r="E58" s="4"/>
    </row>
    <row r="59" spans="1:7" x14ac:dyDescent="0.2">
      <c r="A59" s="3" t="s">
        <v>94</v>
      </c>
      <c r="B59" s="4" t="s">
        <v>95</v>
      </c>
      <c r="C59" s="27">
        <v>80</v>
      </c>
      <c r="D59" s="28"/>
      <c r="E59" s="4"/>
    </row>
    <row r="60" spans="1:7" x14ac:dyDescent="0.2">
      <c r="A60" s="3" t="s">
        <v>96</v>
      </c>
      <c r="B60" s="4" t="s">
        <v>97</v>
      </c>
      <c r="C60" s="28"/>
      <c r="D60" s="27">
        <v>1006.39</v>
      </c>
      <c r="E60" s="4"/>
    </row>
    <row r="61" spans="1:7" x14ac:dyDescent="0.2">
      <c r="A61" s="3" t="s">
        <v>98</v>
      </c>
      <c r="B61" s="4" t="s">
        <v>99</v>
      </c>
      <c r="C61" s="27">
        <v>20</v>
      </c>
      <c r="D61" s="28"/>
      <c r="E61" s="4"/>
    </row>
    <row r="62" spans="1:7" x14ac:dyDescent="0.2">
      <c r="A62" s="3" t="s">
        <v>100</v>
      </c>
      <c r="B62" s="4" t="s">
        <v>101</v>
      </c>
      <c r="C62" s="27">
        <v>48</v>
      </c>
      <c r="D62" s="28"/>
      <c r="E62" s="4"/>
    </row>
    <row r="63" spans="1:7" x14ac:dyDescent="0.2">
      <c r="A63" s="3" t="s">
        <v>102</v>
      </c>
      <c r="B63" s="4" t="s">
        <v>103</v>
      </c>
      <c r="C63" s="27">
        <v>90</v>
      </c>
      <c r="D63" s="28"/>
      <c r="E63" s="4"/>
    </row>
    <row r="64" spans="1:7" x14ac:dyDescent="0.2">
      <c r="A64" s="3" t="s">
        <v>104</v>
      </c>
      <c r="B64" s="4" t="s">
        <v>127</v>
      </c>
      <c r="C64" s="27">
        <v>200</v>
      </c>
      <c r="D64" s="62"/>
      <c r="E64" s="4"/>
    </row>
    <row r="65" spans="1:5" x14ac:dyDescent="0.2">
      <c r="A65" s="3" t="s">
        <v>105</v>
      </c>
      <c r="B65" s="4" t="s">
        <v>106</v>
      </c>
      <c r="C65" s="62"/>
      <c r="D65" s="27">
        <v>100</v>
      </c>
      <c r="E65" s="4"/>
    </row>
    <row r="66" spans="1:5" x14ac:dyDescent="0.2">
      <c r="A66" s="3" t="s">
        <v>107</v>
      </c>
      <c r="B66" s="4" t="s">
        <v>127</v>
      </c>
      <c r="C66" s="27">
        <v>300</v>
      </c>
      <c r="D66" s="62"/>
      <c r="E66" s="4"/>
    </row>
    <row r="67" spans="1:5" x14ac:dyDescent="0.2">
      <c r="A67" s="3" t="s">
        <v>138</v>
      </c>
      <c r="B67" s="4" t="s">
        <v>139</v>
      </c>
      <c r="C67" s="62"/>
      <c r="D67" s="27">
        <v>300</v>
      </c>
      <c r="E67" s="4"/>
    </row>
    <row r="68" spans="1:5" x14ac:dyDescent="0.2">
      <c r="A68" s="3" t="s">
        <v>140</v>
      </c>
      <c r="B68" s="4" t="s">
        <v>139</v>
      </c>
      <c r="C68" s="62"/>
      <c r="D68" s="27">
        <v>200</v>
      </c>
      <c r="E68" s="4"/>
    </row>
    <row r="69" spans="1:5" x14ac:dyDescent="0.2">
      <c r="A69" s="3" t="s">
        <v>108</v>
      </c>
      <c r="B69" s="4" t="s">
        <v>141</v>
      </c>
      <c r="C69" s="27">
        <v>500</v>
      </c>
      <c r="D69" s="62"/>
      <c r="E69" s="4"/>
    </row>
    <row r="70" spans="1:5" x14ac:dyDescent="0.2">
      <c r="A70" s="3" t="s">
        <v>108</v>
      </c>
      <c r="B70" s="4" t="s">
        <v>109</v>
      </c>
      <c r="C70" s="27">
        <v>80</v>
      </c>
      <c r="D70" s="62"/>
      <c r="E70" s="4"/>
    </row>
    <row r="71" spans="1:5" x14ac:dyDescent="0.2">
      <c r="A71" s="3" t="s">
        <v>110</v>
      </c>
      <c r="B71" s="4" t="s">
        <v>142</v>
      </c>
      <c r="C71" s="67">
        <v>160</v>
      </c>
      <c r="D71" s="62"/>
      <c r="E71" s="4"/>
    </row>
    <row r="72" spans="1:5" x14ac:dyDescent="0.2">
      <c r="A72" s="3"/>
      <c r="B72" s="4"/>
      <c r="C72" s="28"/>
      <c r="D72" s="28"/>
      <c r="E72" s="4"/>
    </row>
    <row r="73" spans="1:5" x14ac:dyDescent="0.2">
      <c r="A73" s="3"/>
      <c r="B73" s="4"/>
      <c r="C73" s="28"/>
      <c r="D73" s="28"/>
      <c r="E73" s="4"/>
    </row>
    <row r="74" spans="1:5" ht="15.75" x14ac:dyDescent="0.25">
      <c r="A74" s="5"/>
      <c r="B74" s="30" t="s">
        <v>111</v>
      </c>
      <c r="C74" s="10">
        <f>SUM(C9:C73)</f>
        <v>8310.94</v>
      </c>
      <c r="D74" s="11">
        <f>SUM(D9:D73)</f>
        <v>7522.51</v>
      </c>
      <c r="E74" s="32">
        <f>C74-D74</f>
        <v>788.43000000000029</v>
      </c>
    </row>
  </sheetData>
  <mergeCells count="2">
    <mergeCell ref="A1:E1"/>
    <mergeCell ref="A3:E3"/>
  </mergeCells>
  <phoneticPr fontId="8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B29" sqref="B29"/>
    </sheetView>
  </sheetViews>
  <sheetFormatPr defaultRowHeight="12.75" x14ac:dyDescent="0.2"/>
  <cols>
    <col min="1" max="1" width="34.5703125" bestFit="1" customWidth="1"/>
    <col min="2" max="2" width="9" bestFit="1" customWidth="1"/>
    <col min="4" max="4" width="27.140625" bestFit="1" customWidth="1"/>
    <col min="5" max="5" width="11.28515625" bestFit="1" customWidth="1"/>
  </cols>
  <sheetData>
    <row r="1" spans="1:5" ht="13.5" thickTop="1" x14ac:dyDescent="0.2">
      <c r="A1" s="33"/>
      <c r="B1" s="34"/>
      <c r="C1" s="35"/>
      <c r="D1" s="35"/>
      <c r="E1" s="36"/>
    </row>
    <row r="2" spans="1:5" ht="13.5" thickBot="1" x14ac:dyDescent="0.25">
      <c r="A2" s="37"/>
      <c r="B2" s="38"/>
      <c r="C2" s="39"/>
      <c r="D2" s="39"/>
      <c r="E2" s="40"/>
    </row>
    <row r="3" spans="1:5" ht="16.5" thickTop="1" thickBot="1" x14ac:dyDescent="0.25">
      <c r="A3" s="41" t="s">
        <v>112</v>
      </c>
      <c r="B3" s="42"/>
      <c r="C3" s="43"/>
      <c r="D3" s="44" t="s">
        <v>113</v>
      </c>
      <c r="E3" s="45"/>
    </row>
    <row r="4" spans="1:5" ht="13.5" thickTop="1" x14ac:dyDescent="0.2">
      <c r="A4" s="37"/>
      <c r="B4" s="38"/>
      <c r="C4" s="39"/>
      <c r="D4" s="79" t="s">
        <v>439</v>
      </c>
      <c r="E4" s="51">
        <v>2125.38</v>
      </c>
    </row>
    <row r="5" spans="1:5" x14ac:dyDescent="0.2">
      <c r="A5" s="46"/>
      <c r="B5" s="38"/>
      <c r="C5" s="39"/>
      <c r="D5" s="39"/>
      <c r="E5" s="40"/>
    </row>
    <row r="6" spans="1:5" x14ac:dyDescent="0.2">
      <c r="A6" s="46" t="s">
        <v>178</v>
      </c>
      <c r="B6" s="38">
        <v>244.87</v>
      </c>
      <c r="C6" s="39"/>
      <c r="D6" s="39"/>
      <c r="E6" s="40"/>
    </row>
    <row r="7" spans="1:5" x14ac:dyDescent="0.2">
      <c r="A7" s="46" t="s">
        <v>317</v>
      </c>
      <c r="B7" s="38">
        <v>923.6</v>
      </c>
      <c r="C7" s="39"/>
      <c r="D7" s="82" t="s">
        <v>365</v>
      </c>
      <c r="E7" s="40">
        <v>900</v>
      </c>
    </row>
    <row r="8" spans="1:5" x14ac:dyDescent="0.2">
      <c r="A8" s="46"/>
      <c r="B8" s="38"/>
      <c r="C8" s="39"/>
      <c r="D8" s="82" t="s">
        <v>366</v>
      </c>
      <c r="E8" s="40">
        <v>0</v>
      </c>
    </row>
    <row r="9" spans="1:5" x14ac:dyDescent="0.2">
      <c r="A9" s="46"/>
      <c r="B9" s="38"/>
      <c r="C9" s="39"/>
      <c r="D9" s="82" t="s">
        <v>440</v>
      </c>
      <c r="E9" s="40">
        <v>100</v>
      </c>
    </row>
    <row r="10" spans="1:5" x14ac:dyDescent="0.2">
      <c r="A10" s="81" t="s">
        <v>504</v>
      </c>
      <c r="B10" s="48">
        <v>150.16</v>
      </c>
      <c r="C10" s="39"/>
      <c r="D10" s="47" t="s">
        <v>316</v>
      </c>
      <c r="E10" s="40">
        <v>1000</v>
      </c>
    </row>
    <row r="11" spans="1:5" x14ac:dyDescent="0.2">
      <c r="A11" s="46" t="s">
        <v>469</v>
      </c>
      <c r="B11" s="38"/>
      <c r="C11" s="39"/>
      <c r="D11" s="47" t="s">
        <v>462</v>
      </c>
      <c r="E11" s="40">
        <v>400</v>
      </c>
    </row>
    <row r="12" spans="1:5" x14ac:dyDescent="0.2">
      <c r="A12" s="46" t="s">
        <v>321</v>
      </c>
      <c r="B12" s="38">
        <v>103.4</v>
      </c>
      <c r="C12" s="39"/>
      <c r="D12" s="47"/>
      <c r="E12" s="40"/>
    </row>
    <row r="13" spans="1:5" x14ac:dyDescent="0.2">
      <c r="A13" s="46" t="s">
        <v>442</v>
      </c>
      <c r="B13" s="38"/>
      <c r="C13" s="39"/>
      <c r="D13" s="47"/>
      <c r="E13" s="40"/>
    </row>
    <row r="14" spans="1:5" x14ac:dyDescent="0.2">
      <c r="A14" s="46"/>
      <c r="B14" s="38"/>
      <c r="C14" s="39"/>
      <c r="D14" s="47"/>
      <c r="E14" s="40"/>
    </row>
    <row r="15" spans="1:5" x14ac:dyDescent="0.2">
      <c r="A15" s="46"/>
      <c r="B15" s="52"/>
      <c r="C15" s="39"/>
      <c r="D15" s="39"/>
      <c r="E15" s="40"/>
    </row>
    <row r="16" spans="1:5" x14ac:dyDescent="0.2">
      <c r="A16" s="46"/>
      <c r="B16" s="52"/>
      <c r="C16" s="39"/>
      <c r="D16" s="39"/>
      <c r="E16" s="40"/>
    </row>
    <row r="17" spans="1:5" x14ac:dyDescent="0.2">
      <c r="A17" s="53" t="s">
        <v>114</v>
      </c>
      <c r="B17" s="38">
        <f>SUM(B5:B15)</f>
        <v>1422.0300000000002</v>
      </c>
      <c r="C17" s="39"/>
      <c r="D17" s="54" t="s">
        <v>115</v>
      </c>
      <c r="E17" s="40">
        <f>SUM(E7:E14)</f>
        <v>2400</v>
      </c>
    </row>
    <row r="18" spans="1:5" x14ac:dyDescent="0.2">
      <c r="A18" s="46" t="s">
        <v>235</v>
      </c>
      <c r="B18" s="74">
        <f>E17-B17</f>
        <v>977.9699999999998</v>
      </c>
      <c r="C18" s="39"/>
      <c r="D18" s="50"/>
      <c r="E18" s="51"/>
    </row>
    <row r="19" spans="1:5" x14ac:dyDescent="0.2">
      <c r="A19" s="37"/>
      <c r="B19" s="38"/>
      <c r="C19" s="39"/>
      <c r="D19" s="39"/>
      <c r="E19" s="40"/>
    </row>
    <row r="20" spans="1:5" x14ac:dyDescent="0.2">
      <c r="A20" s="55"/>
      <c r="B20" s="38"/>
      <c r="C20" s="39"/>
      <c r="D20" s="39"/>
      <c r="E20" s="40"/>
    </row>
    <row r="21" spans="1:5" x14ac:dyDescent="0.2">
      <c r="A21" s="55"/>
      <c r="B21" s="38"/>
      <c r="C21" s="39"/>
      <c r="D21" s="39"/>
      <c r="E21" s="40"/>
    </row>
    <row r="22" spans="1:5" x14ac:dyDescent="0.2">
      <c r="A22" s="55"/>
      <c r="B22" s="38"/>
      <c r="C22" s="39"/>
      <c r="D22" s="39"/>
      <c r="E22" s="40"/>
    </row>
    <row r="23" spans="1:5" ht="16.5" thickBot="1" x14ac:dyDescent="0.3">
      <c r="A23" s="56"/>
      <c r="B23" s="57"/>
      <c r="C23" s="58"/>
      <c r="D23" s="80" t="s">
        <v>503</v>
      </c>
      <c r="E23" s="71">
        <f>E4+B18</f>
        <v>3103.35</v>
      </c>
    </row>
    <row r="24" spans="1:5" ht="13.5" thickTop="1" x14ac:dyDescent="0.2"/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IV65536"/>
    </sheetView>
  </sheetViews>
  <sheetFormatPr defaultColWidth="11.42578125" defaultRowHeight="12.75" x14ac:dyDescent="0.2"/>
  <cols>
    <col min="1" max="1" width="34.140625" customWidth="1"/>
    <col min="2" max="2" width="11.42578125" style="59" customWidth="1"/>
    <col min="3" max="3" width="11.42578125" customWidth="1"/>
    <col min="4" max="4" width="35.7109375" bestFit="1" customWidth="1"/>
    <col min="5" max="5" width="11.42578125" style="59" customWidth="1"/>
  </cols>
  <sheetData>
    <row r="1" spans="1:8" ht="13.5" thickTop="1" x14ac:dyDescent="0.2">
      <c r="A1" s="33"/>
      <c r="B1" s="34"/>
      <c r="C1" s="35"/>
      <c r="D1" s="35"/>
      <c r="E1" s="36"/>
    </row>
    <row r="2" spans="1:8" ht="13.5" thickBot="1" x14ac:dyDescent="0.25">
      <c r="A2" s="37"/>
      <c r="B2" s="38"/>
      <c r="C2" s="39"/>
      <c r="D2" s="39"/>
      <c r="E2" s="40"/>
    </row>
    <row r="3" spans="1:8" ht="16.5" thickTop="1" thickBot="1" x14ac:dyDescent="0.25">
      <c r="A3" s="41" t="s">
        <v>112</v>
      </c>
      <c r="B3" s="42"/>
      <c r="C3" s="43"/>
      <c r="D3" s="44" t="s">
        <v>113</v>
      </c>
      <c r="E3" s="45"/>
    </row>
    <row r="4" spans="1:8" ht="13.5" thickTop="1" x14ac:dyDescent="0.2">
      <c r="A4" s="37"/>
      <c r="B4" s="38"/>
      <c r="C4" s="39"/>
      <c r="D4" s="39" t="s">
        <v>126</v>
      </c>
      <c r="E4" s="51">
        <v>1016.51</v>
      </c>
    </row>
    <row r="5" spans="1:8" x14ac:dyDescent="0.2">
      <c r="A5" s="46"/>
      <c r="B5" s="38"/>
      <c r="C5" s="39"/>
      <c r="D5" s="39"/>
      <c r="E5" s="40"/>
    </row>
    <row r="6" spans="1:8" x14ac:dyDescent="0.2">
      <c r="A6" s="46" t="s">
        <v>119</v>
      </c>
      <c r="B6" s="38">
        <v>270.39</v>
      </c>
      <c r="C6" s="39"/>
      <c r="D6" s="39"/>
      <c r="E6" s="40"/>
    </row>
    <row r="7" spans="1:8" x14ac:dyDescent="0.2">
      <c r="A7" s="46"/>
      <c r="B7" s="38"/>
      <c r="C7" s="39"/>
      <c r="D7" s="47"/>
      <c r="E7" s="40"/>
    </row>
    <row r="8" spans="1:8" x14ac:dyDescent="0.2">
      <c r="A8" s="46" t="s">
        <v>120</v>
      </c>
      <c r="B8" s="38">
        <v>736</v>
      </c>
      <c r="C8" s="39"/>
      <c r="D8" s="47" t="s">
        <v>120</v>
      </c>
      <c r="E8" s="40">
        <v>1090</v>
      </c>
    </row>
    <row r="9" spans="1:8" x14ac:dyDescent="0.2">
      <c r="A9" s="46"/>
      <c r="B9" s="38"/>
      <c r="C9" s="39"/>
      <c r="D9" s="47"/>
      <c r="E9" s="40"/>
    </row>
    <row r="10" spans="1:8" x14ac:dyDescent="0.2">
      <c r="A10" s="46" t="s">
        <v>121</v>
      </c>
      <c r="B10" s="38">
        <v>85.41</v>
      </c>
      <c r="C10" s="39"/>
      <c r="D10" s="47" t="s">
        <v>123</v>
      </c>
      <c r="E10" s="40">
        <v>20</v>
      </c>
    </row>
    <row r="11" spans="1:8" x14ac:dyDescent="0.2">
      <c r="A11" s="46"/>
      <c r="B11" s="48"/>
      <c r="C11" s="39"/>
      <c r="D11" s="47"/>
      <c r="E11" s="40"/>
    </row>
    <row r="12" spans="1:8" x14ac:dyDescent="0.2">
      <c r="A12" s="46" t="s">
        <v>122</v>
      </c>
      <c r="B12" s="38">
        <v>149.28</v>
      </c>
      <c r="C12" s="39"/>
      <c r="D12" s="47"/>
      <c r="E12" s="40"/>
    </row>
    <row r="13" spans="1:8" x14ac:dyDescent="0.2">
      <c r="A13" s="46"/>
      <c r="B13" s="38"/>
      <c r="C13" s="39"/>
      <c r="D13" s="47"/>
      <c r="E13" s="40"/>
      <c r="H13" s="49"/>
    </row>
    <row r="14" spans="1:8" x14ac:dyDescent="0.2">
      <c r="A14" s="46" t="s">
        <v>124</v>
      </c>
      <c r="B14" s="38">
        <v>97</v>
      </c>
      <c r="C14" s="39"/>
      <c r="D14" s="47"/>
      <c r="E14" s="40"/>
    </row>
    <row r="15" spans="1:8" x14ac:dyDescent="0.2">
      <c r="A15" s="46"/>
      <c r="B15" s="38"/>
      <c r="C15" s="39"/>
      <c r="D15" s="47"/>
      <c r="E15" s="40"/>
    </row>
    <row r="16" spans="1:8" x14ac:dyDescent="0.2">
      <c r="A16" s="46"/>
      <c r="B16" s="52"/>
      <c r="C16" s="39"/>
      <c r="D16" s="39"/>
      <c r="E16" s="40"/>
    </row>
    <row r="17" spans="1:5" x14ac:dyDescent="0.2">
      <c r="A17" s="46"/>
      <c r="B17" s="52"/>
      <c r="C17" s="39"/>
      <c r="D17" s="39"/>
      <c r="E17" s="40"/>
    </row>
    <row r="18" spans="1:5" x14ac:dyDescent="0.2">
      <c r="A18" s="53" t="s">
        <v>114</v>
      </c>
      <c r="B18" s="38">
        <f>SUM(B5:B16)</f>
        <v>1338.08</v>
      </c>
      <c r="C18" s="39"/>
      <c r="D18" s="54" t="s">
        <v>115</v>
      </c>
      <c r="E18" s="40">
        <f>SUM(E7:E15)</f>
        <v>1110</v>
      </c>
    </row>
    <row r="19" spans="1:5" x14ac:dyDescent="0.2">
      <c r="A19" s="37"/>
      <c r="B19" s="38"/>
      <c r="C19" s="39"/>
      <c r="D19" s="50" t="s">
        <v>116</v>
      </c>
      <c r="E19" s="51">
        <f>B18-E18</f>
        <v>228.07999999999993</v>
      </c>
    </row>
    <row r="20" spans="1:5" x14ac:dyDescent="0.2">
      <c r="A20" s="37"/>
      <c r="B20" s="38"/>
      <c r="C20" s="39"/>
      <c r="D20" s="39"/>
      <c r="E20" s="40"/>
    </row>
    <row r="21" spans="1:5" x14ac:dyDescent="0.2">
      <c r="A21" s="55" t="s">
        <v>117</v>
      </c>
      <c r="B21" s="38">
        <v>1338.08</v>
      </c>
      <c r="C21" s="39"/>
      <c r="D21" s="39" t="s">
        <v>118</v>
      </c>
      <c r="E21" s="40">
        <v>1338.08</v>
      </c>
    </row>
    <row r="22" spans="1:5" x14ac:dyDescent="0.2">
      <c r="A22" s="55"/>
      <c r="B22" s="38"/>
      <c r="C22" s="39"/>
      <c r="D22" s="39"/>
      <c r="E22" s="40"/>
    </row>
    <row r="23" spans="1:5" x14ac:dyDescent="0.2">
      <c r="A23" s="55"/>
      <c r="B23" s="38"/>
      <c r="C23" s="39"/>
      <c r="D23" s="39"/>
      <c r="E23" s="40"/>
    </row>
    <row r="24" spans="1:5" ht="13.5" thickBot="1" x14ac:dyDescent="0.25">
      <c r="A24" s="56"/>
      <c r="B24" s="57"/>
      <c r="C24" s="58"/>
      <c r="D24" s="58" t="s">
        <v>125</v>
      </c>
      <c r="E24" s="60">
        <f>E4-E19</f>
        <v>788.43000000000006</v>
      </c>
    </row>
    <row r="25" spans="1:5" ht="13.5" thickTop="1" x14ac:dyDescent="0.2"/>
  </sheetData>
  <phoneticPr fontId="8" type="noConversion"/>
  <pageMargins left="0.75" right="0.75" top="1" bottom="1" header="0.4921259845" footer="0.4921259845"/>
  <pageSetup paperSize="9" orientation="landscape" r:id="rId1"/>
  <headerFooter alignWithMargins="0">
    <oddHeader>&amp;CCompte d'exploitation Ping Club Cap d'Ail
saison 2007-2008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E39" sqref="E39"/>
    </sheetView>
  </sheetViews>
  <sheetFormatPr defaultRowHeight="12.75" x14ac:dyDescent="0.2"/>
  <cols>
    <col min="1" max="1" width="15.42578125" bestFit="1" customWidth="1"/>
    <col min="2" max="2" width="11.5703125" bestFit="1" customWidth="1"/>
    <col min="3" max="3" width="10.7109375" bestFit="1" customWidth="1"/>
  </cols>
  <sheetData>
    <row r="1" spans="1:4" x14ac:dyDescent="0.2">
      <c r="A1" s="24" t="s">
        <v>498</v>
      </c>
      <c r="B1" s="4" t="s">
        <v>470</v>
      </c>
      <c r="C1" s="4" t="s">
        <v>339</v>
      </c>
      <c r="D1" s="4" t="s">
        <v>471</v>
      </c>
    </row>
    <row r="2" spans="1:4" x14ac:dyDescent="0.2">
      <c r="A2" t="s">
        <v>475</v>
      </c>
      <c r="B2">
        <v>25</v>
      </c>
    </row>
    <row r="3" spans="1:4" x14ac:dyDescent="0.2">
      <c r="A3" t="s">
        <v>474</v>
      </c>
      <c r="B3">
        <v>11</v>
      </c>
      <c r="D3">
        <v>8</v>
      </c>
    </row>
    <row r="4" spans="1:4" x14ac:dyDescent="0.2">
      <c r="A4" t="s">
        <v>473</v>
      </c>
      <c r="B4">
        <v>15.18</v>
      </c>
      <c r="C4">
        <v>22.07</v>
      </c>
      <c r="D4">
        <v>18.78</v>
      </c>
    </row>
    <row r="5" spans="1:4" x14ac:dyDescent="0.2">
      <c r="A5" t="s">
        <v>473</v>
      </c>
      <c r="B5">
        <v>13.18</v>
      </c>
      <c r="D5">
        <v>20.059999999999999</v>
      </c>
    </row>
    <row r="6" spans="1:4" x14ac:dyDescent="0.2">
      <c r="A6" t="s">
        <v>473</v>
      </c>
      <c r="B6">
        <v>10.9</v>
      </c>
    </row>
    <row r="7" spans="1:4" x14ac:dyDescent="0.2">
      <c r="A7" t="s">
        <v>473</v>
      </c>
      <c r="B7">
        <v>9.48</v>
      </c>
    </row>
    <row r="8" spans="1:4" x14ac:dyDescent="0.2">
      <c r="A8" t="s">
        <v>473</v>
      </c>
      <c r="B8">
        <v>11.15</v>
      </c>
    </row>
    <row r="9" spans="1:4" x14ac:dyDescent="0.2">
      <c r="A9" t="s">
        <v>473</v>
      </c>
      <c r="B9">
        <v>7.51</v>
      </c>
    </row>
    <row r="11" spans="1:4" x14ac:dyDescent="0.2">
      <c r="B11" s="14">
        <f>SUM(B2:B10)</f>
        <v>103.40000000000002</v>
      </c>
      <c r="C11">
        <f>SUM(C2:C10)</f>
        <v>22.07</v>
      </c>
      <c r="D11">
        <f>SUM(D3:D10)</f>
        <v>46.84</v>
      </c>
    </row>
    <row r="12" spans="1:4" x14ac:dyDescent="0.2">
      <c r="B12" s="24" t="s">
        <v>495</v>
      </c>
    </row>
    <row r="15" spans="1:4" x14ac:dyDescent="0.2">
      <c r="A15" s="24" t="s">
        <v>499</v>
      </c>
      <c r="B15" s="4" t="s">
        <v>470</v>
      </c>
      <c r="C15" s="4" t="s">
        <v>337</v>
      </c>
      <c r="D15" s="4" t="s">
        <v>471</v>
      </c>
    </row>
    <row r="16" spans="1:4" x14ac:dyDescent="0.2">
      <c r="B16">
        <v>6.73</v>
      </c>
      <c r="C16">
        <v>17.149999999999999</v>
      </c>
      <c r="D16">
        <v>24.01</v>
      </c>
    </row>
    <row r="17" spans="2:4" x14ac:dyDescent="0.2">
      <c r="B17">
        <v>6.87</v>
      </c>
      <c r="C17">
        <v>22.27</v>
      </c>
    </row>
    <row r="18" spans="2:4" x14ac:dyDescent="0.2">
      <c r="C18">
        <v>22.11</v>
      </c>
    </row>
    <row r="19" spans="2:4" x14ac:dyDescent="0.2">
      <c r="C19">
        <v>19.100000000000001</v>
      </c>
    </row>
    <row r="20" spans="2:4" x14ac:dyDescent="0.2">
      <c r="C20">
        <v>28.78</v>
      </c>
    </row>
    <row r="22" spans="2:4" x14ac:dyDescent="0.2">
      <c r="B22">
        <f>B16+B17</f>
        <v>13.600000000000001</v>
      </c>
      <c r="C22">
        <f>C16+C17+C18+C19+C20</f>
        <v>109.41</v>
      </c>
      <c r="D22">
        <f>D16+D11</f>
        <v>70.850000000000009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sqref="A1:IV65536"/>
    </sheetView>
  </sheetViews>
  <sheetFormatPr defaultRowHeight="12.75" x14ac:dyDescent="0.2"/>
  <cols>
    <col min="1" max="1" width="10.140625" bestFit="1" customWidth="1"/>
    <col min="2" max="2" width="66.28515625" bestFit="1" customWidth="1"/>
    <col min="3" max="3" width="12" customWidth="1"/>
    <col min="4" max="4" width="13" customWidth="1"/>
    <col min="5" max="5" width="13.140625" customWidth="1"/>
    <col min="9" max="9" width="10.5703125" bestFit="1" customWidth="1"/>
    <col min="12" max="12" width="10.5703125" bestFit="1" customWidth="1"/>
  </cols>
  <sheetData>
    <row r="1" spans="1:12" ht="23.25" x14ac:dyDescent="0.35">
      <c r="A1" s="86" t="s">
        <v>0</v>
      </c>
      <c r="B1" s="86"/>
      <c r="C1" s="86"/>
      <c r="D1" s="86"/>
      <c r="E1" s="86"/>
    </row>
    <row r="2" spans="1:12" ht="23.25" x14ac:dyDescent="0.35">
      <c r="A2" s="1"/>
      <c r="B2" s="2"/>
      <c r="C2" s="2"/>
      <c r="D2" s="2"/>
      <c r="E2" s="2"/>
    </row>
    <row r="3" spans="1:12" ht="23.25" x14ac:dyDescent="0.35">
      <c r="A3" s="86" t="s">
        <v>1</v>
      </c>
      <c r="B3" s="86"/>
      <c r="C3" s="86"/>
      <c r="D3" s="86"/>
      <c r="E3" s="86"/>
    </row>
    <row r="4" spans="1:12" x14ac:dyDescent="0.2">
      <c r="A4" s="3"/>
      <c r="B4" s="4"/>
      <c r="C4" s="4"/>
      <c r="D4" s="4"/>
      <c r="E4" s="4"/>
    </row>
    <row r="5" spans="1:12" ht="15.75" x14ac:dyDescent="0.25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</row>
    <row r="6" spans="1:12" x14ac:dyDescent="0.2">
      <c r="A6" s="6"/>
      <c r="B6" s="4"/>
      <c r="C6" s="7"/>
      <c r="D6" s="8"/>
      <c r="E6" s="64"/>
    </row>
    <row r="7" spans="1:12" ht="15.75" x14ac:dyDescent="0.25">
      <c r="A7" s="5"/>
      <c r="B7" s="9" t="s">
        <v>438</v>
      </c>
      <c r="C7" s="10">
        <v>2038.28</v>
      </c>
      <c r="D7" s="11"/>
      <c r="E7" s="65"/>
    </row>
    <row r="8" spans="1:12" ht="15.75" x14ac:dyDescent="0.25">
      <c r="A8" s="5"/>
      <c r="B8" s="9"/>
      <c r="C8" s="10"/>
      <c r="D8" s="11"/>
      <c r="E8" s="65"/>
      <c r="H8" s="24"/>
    </row>
    <row r="9" spans="1:12" ht="15.75" x14ac:dyDescent="0.25">
      <c r="A9" s="75" t="s">
        <v>433</v>
      </c>
      <c r="B9" s="76" t="s">
        <v>434</v>
      </c>
      <c r="C9" s="70"/>
      <c r="D9" s="26">
        <v>241.8</v>
      </c>
      <c r="E9" s="65"/>
      <c r="H9" t="s">
        <v>378</v>
      </c>
    </row>
    <row r="10" spans="1:12" ht="15.75" x14ac:dyDescent="0.25">
      <c r="A10" s="6" t="s">
        <v>436</v>
      </c>
      <c r="B10" s="17" t="s">
        <v>435</v>
      </c>
      <c r="C10" s="70"/>
      <c r="D10" s="26">
        <v>234</v>
      </c>
      <c r="E10" s="65"/>
    </row>
    <row r="11" spans="1:12" ht="15.75" x14ac:dyDescent="0.25">
      <c r="A11" s="75" t="s">
        <v>445</v>
      </c>
      <c r="B11" s="78" t="s">
        <v>444</v>
      </c>
      <c r="C11" s="26"/>
      <c r="D11" s="26">
        <v>127.09</v>
      </c>
      <c r="E11" s="65"/>
      <c r="H11" s="24"/>
      <c r="I11" s="24"/>
      <c r="J11" s="24"/>
      <c r="K11" s="24"/>
    </row>
    <row r="12" spans="1:12" x14ac:dyDescent="0.2">
      <c r="A12" s="75"/>
      <c r="B12" s="78"/>
      <c r="C12" s="26"/>
      <c r="D12" s="26"/>
      <c r="E12" s="66"/>
      <c r="H12" s="24"/>
      <c r="I12" s="24"/>
      <c r="J12" s="14"/>
      <c r="K12" s="24"/>
      <c r="L12" s="24"/>
    </row>
    <row r="13" spans="1:12" x14ac:dyDescent="0.2">
      <c r="A13" s="75" t="s">
        <v>446</v>
      </c>
      <c r="B13" s="76" t="s">
        <v>448</v>
      </c>
      <c r="C13" s="26">
        <v>100</v>
      </c>
      <c r="D13" s="26"/>
      <c r="E13" s="66"/>
      <c r="I13" s="14" t="s">
        <v>383</v>
      </c>
      <c r="J13" s="14">
        <v>100</v>
      </c>
      <c r="K13" t="s">
        <v>416</v>
      </c>
    </row>
    <row r="14" spans="1:12" x14ac:dyDescent="0.2">
      <c r="A14" s="75" t="s">
        <v>447</v>
      </c>
      <c r="B14" s="76" t="s">
        <v>449</v>
      </c>
      <c r="C14" s="26">
        <v>500</v>
      </c>
      <c r="D14" s="26"/>
      <c r="E14" s="66"/>
      <c r="I14" s="14" t="s">
        <v>384</v>
      </c>
      <c r="J14" s="14">
        <v>100</v>
      </c>
      <c r="K14" t="s">
        <v>415</v>
      </c>
    </row>
    <row r="15" spans="1:12" x14ac:dyDescent="0.2">
      <c r="A15" s="75" t="s">
        <v>452</v>
      </c>
      <c r="B15" s="78" t="s">
        <v>443</v>
      </c>
      <c r="C15" s="26"/>
      <c r="D15" s="26">
        <v>246.11</v>
      </c>
      <c r="E15" s="66"/>
      <c r="I15" s="14" t="s">
        <v>385</v>
      </c>
      <c r="J15" s="14">
        <v>100</v>
      </c>
      <c r="K15" t="s">
        <v>416</v>
      </c>
    </row>
    <row r="16" spans="1:12" x14ac:dyDescent="0.2">
      <c r="A16" s="75" t="s">
        <v>457</v>
      </c>
      <c r="B16" s="76" t="s">
        <v>458</v>
      </c>
      <c r="C16" s="26">
        <v>100</v>
      </c>
      <c r="D16" s="26"/>
      <c r="E16" s="77"/>
      <c r="J16" s="14"/>
    </row>
    <row r="17" spans="1:12" x14ac:dyDescent="0.2">
      <c r="A17" s="75" t="s">
        <v>457</v>
      </c>
      <c r="B17" s="76" t="s">
        <v>459</v>
      </c>
      <c r="C17" s="26">
        <v>400</v>
      </c>
      <c r="D17" s="26"/>
      <c r="E17" s="77"/>
      <c r="I17" s="14" t="s">
        <v>451</v>
      </c>
      <c r="J17" s="14">
        <v>100</v>
      </c>
      <c r="K17" s="24" t="s">
        <v>416</v>
      </c>
    </row>
    <row r="18" spans="1:12" x14ac:dyDescent="0.2">
      <c r="A18" s="6" t="s">
        <v>453</v>
      </c>
      <c r="B18" s="76" t="s">
        <v>456</v>
      </c>
      <c r="C18" s="26"/>
      <c r="D18" s="26">
        <v>850.9</v>
      </c>
      <c r="E18" s="66"/>
      <c r="I18" s="14" t="s">
        <v>333</v>
      </c>
      <c r="J18" s="14">
        <v>100</v>
      </c>
      <c r="K18" s="24" t="s">
        <v>286</v>
      </c>
    </row>
    <row r="19" spans="1:12" x14ac:dyDescent="0.2">
      <c r="A19" s="6" t="s">
        <v>460</v>
      </c>
      <c r="B19" s="76" t="s">
        <v>472</v>
      </c>
      <c r="C19" s="26">
        <v>100</v>
      </c>
      <c r="D19" s="26"/>
      <c r="E19" s="66"/>
      <c r="I19" s="14"/>
      <c r="J19" s="14"/>
      <c r="K19" s="24"/>
    </row>
    <row r="20" spans="1:12" x14ac:dyDescent="0.2">
      <c r="A20" s="75" t="s">
        <v>454</v>
      </c>
      <c r="B20" s="17" t="s">
        <v>455</v>
      </c>
      <c r="C20" s="26"/>
      <c r="D20" s="26">
        <v>153</v>
      </c>
      <c r="E20" s="66"/>
      <c r="I20" s="14" t="s">
        <v>341</v>
      </c>
      <c r="J20" s="14">
        <v>100</v>
      </c>
      <c r="K20" t="s">
        <v>416</v>
      </c>
    </row>
    <row r="21" spans="1:12" x14ac:dyDescent="0.2">
      <c r="A21" s="75" t="s">
        <v>461</v>
      </c>
      <c r="B21" s="76" t="s">
        <v>359</v>
      </c>
      <c r="C21" s="26">
        <v>1000</v>
      </c>
      <c r="D21" s="26"/>
      <c r="E21" s="66"/>
      <c r="I21" s="14" t="s">
        <v>339</v>
      </c>
      <c r="J21" s="14">
        <v>100</v>
      </c>
      <c r="K21" t="s">
        <v>416</v>
      </c>
    </row>
    <row r="22" spans="1:12" x14ac:dyDescent="0.2">
      <c r="A22" s="6" t="s">
        <v>467</v>
      </c>
      <c r="B22" s="17" t="s">
        <v>468</v>
      </c>
      <c r="C22" s="26"/>
      <c r="D22" s="26">
        <v>260</v>
      </c>
      <c r="E22" s="66"/>
      <c r="I22" s="14" t="s">
        <v>343</v>
      </c>
      <c r="J22" s="14">
        <v>100</v>
      </c>
      <c r="K22" t="s">
        <v>416</v>
      </c>
      <c r="L22" s="24"/>
    </row>
    <row r="23" spans="1:12" x14ac:dyDescent="0.2">
      <c r="A23" s="6"/>
      <c r="B23" s="17"/>
      <c r="C23" s="26"/>
      <c r="D23" s="26"/>
      <c r="E23" s="66"/>
      <c r="I23" s="14" t="s">
        <v>386</v>
      </c>
      <c r="J23" s="14">
        <v>100</v>
      </c>
      <c r="K23" t="s">
        <v>416</v>
      </c>
    </row>
    <row r="24" spans="1:12" x14ac:dyDescent="0.2">
      <c r="A24" s="6"/>
      <c r="B24" s="17"/>
      <c r="C24" s="26"/>
      <c r="D24" s="26"/>
      <c r="E24" s="66"/>
      <c r="I24" s="14" t="s">
        <v>414</v>
      </c>
      <c r="J24" s="14">
        <v>100</v>
      </c>
      <c r="K24" t="s">
        <v>416</v>
      </c>
      <c r="L24" s="24"/>
    </row>
    <row r="25" spans="1:12" x14ac:dyDescent="0.2">
      <c r="A25" s="6"/>
      <c r="B25" s="17"/>
      <c r="C25" s="26"/>
      <c r="D25" s="26"/>
      <c r="E25" s="66"/>
      <c r="I25" s="14" t="s">
        <v>450</v>
      </c>
      <c r="J25" s="14">
        <v>100</v>
      </c>
      <c r="K25" s="24" t="s">
        <v>416</v>
      </c>
    </row>
    <row r="26" spans="1:12" x14ac:dyDescent="0.2">
      <c r="A26" s="6"/>
      <c r="B26" s="17"/>
      <c r="C26" s="70"/>
      <c r="D26" s="26"/>
      <c r="E26" s="66"/>
      <c r="I26" s="14" t="s">
        <v>337</v>
      </c>
      <c r="J26" s="14">
        <v>100</v>
      </c>
      <c r="K26" t="s">
        <v>286</v>
      </c>
    </row>
    <row r="27" spans="1:12" x14ac:dyDescent="0.2">
      <c r="A27" s="6"/>
      <c r="B27" s="4"/>
      <c r="C27" s="27">
        <f>SUM(C7:C26)</f>
        <v>4238.28</v>
      </c>
      <c r="D27" s="27">
        <f>SUM(D7:D26)</f>
        <v>2112.9</v>
      </c>
      <c r="E27" s="66">
        <f>C27-D27</f>
        <v>2125.3799999999997</v>
      </c>
    </row>
    <row r="28" spans="1:12" x14ac:dyDescent="0.2">
      <c r="A28" s="6"/>
      <c r="B28" s="4"/>
      <c r="C28" s="27"/>
      <c r="D28" s="28"/>
      <c r="E28" s="66"/>
      <c r="K28" s="14"/>
    </row>
    <row r="29" spans="1:12" x14ac:dyDescent="0.2">
      <c r="A29" s="6"/>
      <c r="B29" s="4"/>
      <c r="C29" s="29"/>
      <c r="D29" s="27"/>
      <c r="E29" s="66"/>
    </row>
    <row r="30" spans="1:12" x14ac:dyDescent="0.2">
      <c r="A30" s="6"/>
      <c r="B30" s="4"/>
      <c r="C30" s="28"/>
      <c r="D30" s="27"/>
      <c r="E30" s="66"/>
    </row>
    <row r="31" spans="1:12" x14ac:dyDescent="0.2">
      <c r="A31" s="6"/>
      <c r="B31" s="4"/>
      <c r="C31" s="27"/>
      <c r="D31" s="28"/>
      <c r="E31" s="66"/>
    </row>
    <row r="32" spans="1:12" x14ac:dyDescent="0.2">
      <c r="A32" s="6"/>
      <c r="B32" s="4"/>
      <c r="C32" s="28"/>
      <c r="D32" s="27"/>
      <c r="E32" s="66"/>
    </row>
    <row r="33" spans="1:5" x14ac:dyDescent="0.2">
      <c r="A33" s="6"/>
      <c r="B33" s="4"/>
      <c r="C33" s="28"/>
      <c r="D33" s="27"/>
      <c r="E33" s="66"/>
    </row>
    <row r="34" spans="1:5" x14ac:dyDescent="0.2">
      <c r="A34" s="6"/>
      <c r="B34" s="4"/>
      <c r="C34" s="27"/>
      <c r="D34" s="28"/>
      <c r="E34" s="66"/>
    </row>
  </sheetData>
  <mergeCells count="2">
    <mergeCell ref="A1:E1"/>
    <mergeCell ref="A3:E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workbookViewId="0">
      <selection sqref="A1:IV65536"/>
    </sheetView>
  </sheetViews>
  <sheetFormatPr defaultRowHeight="12.75" x14ac:dyDescent="0.2"/>
  <cols>
    <col min="1" max="1" width="34.5703125" bestFit="1" customWidth="1"/>
    <col min="2" max="2" width="9" bestFit="1" customWidth="1"/>
    <col min="4" max="4" width="27.140625" bestFit="1" customWidth="1"/>
    <col min="5" max="5" width="11.28515625" bestFit="1" customWidth="1"/>
  </cols>
  <sheetData>
    <row r="1" spans="1:5" ht="13.5" thickTop="1" x14ac:dyDescent="0.2">
      <c r="A1" s="33"/>
      <c r="B1" s="34"/>
      <c r="C1" s="35"/>
      <c r="D1" s="35"/>
      <c r="E1" s="36"/>
    </row>
    <row r="2" spans="1:5" ht="13.5" thickBot="1" x14ac:dyDescent="0.25">
      <c r="A2" s="37"/>
      <c r="B2" s="38"/>
      <c r="C2" s="39"/>
      <c r="D2" s="39"/>
      <c r="E2" s="40"/>
    </row>
    <row r="3" spans="1:5" ht="16.5" thickTop="1" thickBot="1" x14ac:dyDescent="0.25">
      <c r="A3" s="41" t="s">
        <v>112</v>
      </c>
      <c r="B3" s="42"/>
      <c r="C3" s="43"/>
      <c r="D3" s="44" t="s">
        <v>113</v>
      </c>
      <c r="E3" s="45"/>
    </row>
    <row r="4" spans="1:5" ht="13.5" thickTop="1" x14ac:dyDescent="0.2">
      <c r="A4" s="37"/>
      <c r="B4" s="38"/>
      <c r="C4" s="39"/>
      <c r="D4" s="79" t="s">
        <v>439</v>
      </c>
      <c r="E4" s="51">
        <v>2038.28</v>
      </c>
    </row>
    <row r="5" spans="1:5" x14ac:dyDescent="0.2">
      <c r="A5" s="46"/>
      <c r="B5" s="38"/>
      <c r="C5" s="39"/>
      <c r="D5" s="39"/>
      <c r="E5" s="40"/>
    </row>
    <row r="6" spans="1:5" x14ac:dyDescent="0.2">
      <c r="A6" s="46" t="s">
        <v>178</v>
      </c>
      <c r="B6" s="38">
        <v>234</v>
      </c>
      <c r="C6" s="39"/>
      <c r="D6" s="39"/>
      <c r="E6" s="40"/>
    </row>
    <row r="7" spans="1:5" x14ac:dyDescent="0.2">
      <c r="A7" s="46" t="s">
        <v>317</v>
      </c>
      <c r="B7" s="38">
        <v>850.9</v>
      </c>
      <c r="C7" s="39"/>
      <c r="D7" s="82" t="s">
        <v>365</v>
      </c>
      <c r="E7" s="40">
        <v>900</v>
      </c>
    </row>
    <row r="8" spans="1:5" x14ac:dyDescent="0.2">
      <c r="A8" s="46" t="s">
        <v>314</v>
      </c>
      <c r="B8" s="38">
        <v>241.8</v>
      </c>
      <c r="C8" s="39"/>
      <c r="D8" s="82" t="s">
        <v>366</v>
      </c>
      <c r="E8" s="40">
        <v>100</v>
      </c>
    </row>
    <row r="9" spans="1:5" x14ac:dyDescent="0.2">
      <c r="A9" s="46"/>
      <c r="B9" s="38"/>
      <c r="C9" s="39"/>
      <c r="D9" s="82" t="s">
        <v>440</v>
      </c>
      <c r="E9" s="40">
        <v>200</v>
      </c>
    </row>
    <row r="10" spans="1:5" x14ac:dyDescent="0.2">
      <c r="A10" s="81" t="s">
        <v>463</v>
      </c>
      <c r="B10" s="48">
        <v>246.11</v>
      </c>
      <c r="C10" s="39"/>
      <c r="D10" s="47" t="s">
        <v>316</v>
      </c>
      <c r="E10" s="40">
        <v>1000</v>
      </c>
    </row>
    <row r="11" spans="1:5" x14ac:dyDescent="0.2">
      <c r="A11" s="46" t="s">
        <v>469</v>
      </c>
      <c r="B11" s="38">
        <v>260</v>
      </c>
      <c r="C11" s="39"/>
      <c r="D11" s="47" t="s">
        <v>462</v>
      </c>
      <c r="E11" s="40">
        <v>0</v>
      </c>
    </row>
    <row r="12" spans="1:5" x14ac:dyDescent="0.2">
      <c r="A12" s="46" t="s">
        <v>321</v>
      </c>
      <c r="B12" s="38">
        <v>280.08999999999997</v>
      </c>
      <c r="C12" s="39"/>
      <c r="D12" s="47"/>
      <c r="E12" s="40"/>
    </row>
    <row r="13" spans="1:5" x14ac:dyDescent="0.2">
      <c r="A13" s="46" t="s">
        <v>442</v>
      </c>
      <c r="B13" s="38">
        <v>0</v>
      </c>
      <c r="C13" s="39"/>
      <c r="D13" s="47"/>
      <c r="E13" s="40"/>
    </row>
    <row r="14" spans="1:5" x14ac:dyDescent="0.2">
      <c r="A14" s="46"/>
      <c r="B14" s="38"/>
      <c r="C14" s="39"/>
      <c r="D14" s="47"/>
      <c r="E14" s="40"/>
    </row>
    <row r="15" spans="1:5" x14ac:dyDescent="0.2">
      <c r="A15" s="46"/>
      <c r="B15" s="52"/>
      <c r="C15" s="39"/>
      <c r="D15" s="39"/>
      <c r="E15" s="40"/>
    </row>
    <row r="16" spans="1:5" x14ac:dyDescent="0.2">
      <c r="A16" s="46"/>
      <c r="B16" s="52"/>
      <c r="C16" s="39"/>
      <c r="D16" s="39"/>
      <c r="E16" s="40"/>
    </row>
    <row r="17" spans="1:5" x14ac:dyDescent="0.2">
      <c r="A17" s="53" t="s">
        <v>114</v>
      </c>
      <c r="B17" s="38">
        <f>SUM(B5:B15)</f>
        <v>2112.9</v>
      </c>
      <c r="C17" s="39"/>
      <c r="D17" s="54" t="s">
        <v>115</v>
      </c>
      <c r="E17" s="40">
        <f>SUM(E7:E14)</f>
        <v>2200</v>
      </c>
    </row>
    <row r="18" spans="1:5" x14ac:dyDescent="0.2">
      <c r="A18" s="46" t="s">
        <v>235</v>
      </c>
      <c r="B18" s="74">
        <f>E17-B17</f>
        <v>87.099999999999909</v>
      </c>
      <c r="C18" s="39"/>
      <c r="D18" s="50"/>
      <c r="E18" s="51"/>
    </row>
    <row r="19" spans="1:5" x14ac:dyDescent="0.2">
      <c r="A19" s="37"/>
      <c r="B19" s="38"/>
      <c r="C19" s="39"/>
      <c r="D19" s="39"/>
      <c r="E19" s="40"/>
    </row>
    <row r="20" spans="1:5" x14ac:dyDescent="0.2">
      <c r="A20" s="55"/>
      <c r="B20" s="38"/>
      <c r="C20" s="39"/>
      <c r="D20" s="39"/>
      <c r="E20" s="40"/>
    </row>
    <row r="21" spans="1:5" x14ac:dyDescent="0.2">
      <c r="A21" s="55"/>
      <c r="B21" s="38"/>
      <c r="C21" s="39"/>
      <c r="D21" s="39"/>
      <c r="E21" s="40"/>
    </row>
    <row r="22" spans="1:5" x14ac:dyDescent="0.2">
      <c r="A22" s="55"/>
      <c r="B22" s="38"/>
      <c r="C22" s="39"/>
      <c r="D22" s="39"/>
      <c r="E22" s="40"/>
    </row>
    <row r="23" spans="1:5" ht="16.5" thickBot="1" x14ac:dyDescent="0.3">
      <c r="A23" s="56"/>
      <c r="B23" s="57"/>
      <c r="C23" s="58"/>
      <c r="D23" s="80" t="s">
        <v>362</v>
      </c>
      <c r="E23" s="71">
        <f>E4+B18</f>
        <v>2125.38</v>
      </c>
    </row>
    <row r="24" spans="1:5" ht="13.5" thickTop="1" x14ac:dyDescent="0.2"/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B26" sqref="B26"/>
    </sheetView>
  </sheetViews>
  <sheetFormatPr defaultRowHeight="12.75" x14ac:dyDescent="0.2"/>
  <cols>
    <col min="1" max="1" width="10.140625" bestFit="1" customWidth="1"/>
    <col min="2" max="2" width="66.28515625" bestFit="1" customWidth="1"/>
    <col min="3" max="3" width="12" customWidth="1"/>
    <col min="4" max="4" width="13" customWidth="1"/>
    <col min="5" max="5" width="13.140625" customWidth="1"/>
    <col min="9" max="9" width="10.5703125" bestFit="1" customWidth="1"/>
    <col min="12" max="12" width="10.5703125" bestFit="1" customWidth="1"/>
  </cols>
  <sheetData>
    <row r="1" spans="1:12" ht="23.25" x14ac:dyDescent="0.35">
      <c r="A1" s="86" t="s">
        <v>0</v>
      </c>
      <c r="B1" s="86"/>
      <c r="C1" s="86"/>
      <c r="D1" s="86"/>
      <c r="E1" s="86"/>
    </row>
    <row r="2" spans="1:12" ht="23.25" x14ac:dyDescent="0.35">
      <c r="A2" s="1"/>
      <c r="B2" s="2"/>
      <c r="C2" s="2"/>
      <c r="D2" s="2"/>
      <c r="E2" s="2"/>
    </row>
    <row r="3" spans="1:12" ht="23.25" x14ac:dyDescent="0.35">
      <c r="A3" s="86" t="s">
        <v>1</v>
      </c>
      <c r="B3" s="86"/>
      <c r="C3" s="86"/>
      <c r="D3" s="86"/>
      <c r="E3" s="86"/>
    </row>
    <row r="4" spans="1:12" x14ac:dyDescent="0.2">
      <c r="A4" s="3"/>
      <c r="B4" s="4"/>
      <c r="C4" s="4"/>
      <c r="D4" s="4"/>
      <c r="E4" s="4"/>
    </row>
    <row r="5" spans="1:12" ht="15.75" x14ac:dyDescent="0.25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</row>
    <row r="6" spans="1:12" x14ac:dyDescent="0.2">
      <c r="A6" s="6"/>
      <c r="B6" s="4"/>
      <c r="C6" s="7"/>
      <c r="D6" s="8"/>
      <c r="E6" s="64"/>
    </row>
    <row r="7" spans="1:12" ht="15.75" x14ac:dyDescent="0.25">
      <c r="A7" s="5"/>
      <c r="B7" s="9" t="s">
        <v>437</v>
      </c>
      <c r="C7" s="10">
        <v>1283.22</v>
      </c>
      <c r="D7" s="11"/>
      <c r="E7" s="65"/>
    </row>
    <row r="8" spans="1:12" ht="15.75" x14ac:dyDescent="0.25">
      <c r="A8" s="5"/>
      <c r="B8" s="9"/>
      <c r="C8" s="10"/>
      <c r="D8" s="11"/>
      <c r="E8" s="65"/>
      <c r="H8" s="24"/>
    </row>
    <row r="9" spans="1:12" ht="15.75" x14ac:dyDescent="0.25">
      <c r="A9" s="6" t="s">
        <v>411</v>
      </c>
      <c r="B9" s="17" t="s">
        <v>410</v>
      </c>
      <c r="C9" s="70"/>
      <c r="D9" s="26">
        <v>110.21</v>
      </c>
      <c r="E9" s="65"/>
      <c r="H9" t="s">
        <v>378</v>
      </c>
    </row>
    <row r="10" spans="1:12" ht="15.75" x14ac:dyDescent="0.25">
      <c r="A10" s="6" t="s">
        <v>412</v>
      </c>
      <c r="B10" s="17" t="s">
        <v>413</v>
      </c>
      <c r="C10" s="70"/>
      <c r="D10" s="26">
        <v>212.23</v>
      </c>
      <c r="E10" s="65"/>
    </row>
    <row r="11" spans="1:12" ht="15.75" x14ac:dyDescent="0.25">
      <c r="A11" s="75" t="s">
        <v>417</v>
      </c>
      <c r="B11" s="78" t="s">
        <v>418</v>
      </c>
      <c r="C11" s="26">
        <v>600</v>
      </c>
      <c r="D11" s="16"/>
      <c r="E11" s="65"/>
      <c r="H11" s="24" t="s">
        <v>274</v>
      </c>
      <c r="I11" s="24" t="s">
        <v>337</v>
      </c>
      <c r="J11" s="14">
        <v>110</v>
      </c>
      <c r="K11" s="24" t="s">
        <v>286</v>
      </c>
    </row>
    <row r="12" spans="1:12" ht="15.75" x14ac:dyDescent="0.25">
      <c r="A12" s="75" t="s">
        <v>421</v>
      </c>
      <c r="B12" s="78" t="s">
        <v>422</v>
      </c>
      <c r="C12" s="26">
        <v>110</v>
      </c>
      <c r="D12" s="16"/>
      <c r="E12" s="65"/>
      <c r="H12" s="24"/>
      <c r="I12" s="24"/>
      <c r="J12" s="24"/>
      <c r="K12" s="24"/>
    </row>
    <row r="13" spans="1:12" x14ac:dyDescent="0.2">
      <c r="A13" s="75" t="s">
        <v>423</v>
      </c>
      <c r="B13" s="78" t="s">
        <v>420</v>
      </c>
      <c r="C13" s="26">
        <v>110</v>
      </c>
      <c r="D13" s="16"/>
      <c r="E13" s="66"/>
      <c r="H13" s="24"/>
      <c r="I13" s="24" t="s">
        <v>340</v>
      </c>
      <c r="J13" s="14">
        <v>110</v>
      </c>
      <c r="K13" s="24" t="s">
        <v>416</v>
      </c>
      <c r="L13" s="24"/>
    </row>
    <row r="14" spans="1:12" x14ac:dyDescent="0.2">
      <c r="A14" s="75" t="s">
        <v>424</v>
      </c>
      <c r="B14" s="76" t="s">
        <v>419</v>
      </c>
      <c r="C14" s="26">
        <v>430</v>
      </c>
      <c r="D14" s="16"/>
      <c r="E14" s="66"/>
      <c r="I14" s="24" t="s">
        <v>383</v>
      </c>
      <c r="J14" s="14">
        <v>110</v>
      </c>
      <c r="K14" t="s">
        <v>416</v>
      </c>
    </row>
    <row r="15" spans="1:12" x14ac:dyDescent="0.2">
      <c r="A15" s="75" t="s">
        <v>425</v>
      </c>
      <c r="B15" s="76" t="s">
        <v>465</v>
      </c>
      <c r="C15" s="68"/>
      <c r="D15" s="16">
        <v>369.6</v>
      </c>
      <c r="E15" s="66"/>
      <c r="I15" s="24" t="s">
        <v>384</v>
      </c>
      <c r="J15" s="14">
        <v>110</v>
      </c>
      <c r="K15" t="s">
        <v>415</v>
      </c>
    </row>
    <row r="16" spans="1:12" x14ac:dyDescent="0.2">
      <c r="A16" s="75" t="s">
        <v>426</v>
      </c>
      <c r="B16" s="76" t="s">
        <v>427</v>
      </c>
      <c r="C16" s="68">
        <v>550</v>
      </c>
      <c r="D16" s="16"/>
      <c r="E16" s="66"/>
      <c r="I16" s="24" t="s">
        <v>385</v>
      </c>
      <c r="J16" s="14">
        <v>110</v>
      </c>
      <c r="K16" t="s">
        <v>416</v>
      </c>
    </row>
    <row r="17" spans="1:12" x14ac:dyDescent="0.2">
      <c r="A17" s="75" t="s">
        <v>428</v>
      </c>
      <c r="B17" s="76" t="s">
        <v>464</v>
      </c>
      <c r="C17" s="68"/>
      <c r="D17" s="16">
        <v>360</v>
      </c>
      <c r="E17" s="77"/>
      <c r="J17" s="14"/>
    </row>
    <row r="18" spans="1:12" x14ac:dyDescent="0.2">
      <c r="A18" s="75"/>
      <c r="B18" s="76" t="s">
        <v>316</v>
      </c>
      <c r="C18" s="68">
        <v>1000</v>
      </c>
      <c r="D18" s="16"/>
      <c r="E18" s="77"/>
      <c r="J18" s="14"/>
    </row>
    <row r="19" spans="1:12" x14ac:dyDescent="0.2">
      <c r="A19" s="6" t="s">
        <v>430</v>
      </c>
      <c r="B19" s="76" t="s">
        <v>429</v>
      </c>
      <c r="C19" s="70"/>
      <c r="D19" s="26">
        <v>168.7</v>
      </c>
      <c r="E19" s="66"/>
      <c r="I19" t="s">
        <v>333</v>
      </c>
      <c r="J19" s="14">
        <v>110</v>
      </c>
      <c r="K19" t="s">
        <v>416</v>
      </c>
    </row>
    <row r="20" spans="1:12" x14ac:dyDescent="0.2">
      <c r="A20" s="75" t="s">
        <v>432</v>
      </c>
      <c r="B20" s="17" t="s">
        <v>431</v>
      </c>
      <c r="C20" s="70"/>
      <c r="D20" s="26">
        <v>824.2</v>
      </c>
      <c r="E20" s="66"/>
      <c r="I20" s="24" t="s">
        <v>341</v>
      </c>
      <c r="J20" s="14">
        <v>110</v>
      </c>
      <c r="K20" t="s">
        <v>416</v>
      </c>
    </row>
    <row r="21" spans="1:12" x14ac:dyDescent="0.2">
      <c r="A21" s="75"/>
      <c r="B21" s="76"/>
      <c r="C21" s="70"/>
      <c r="D21" s="26"/>
      <c r="E21" s="66"/>
      <c r="I21" s="24" t="s">
        <v>339</v>
      </c>
      <c r="J21" s="14">
        <v>110</v>
      </c>
      <c r="K21" t="s">
        <v>416</v>
      </c>
    </row>
    <row r="22" spans="1:12" x14ac:dyDescent="0.2">
      <c r="A22" s="6"/>
      <c r="B22" s="17"/>
      <c r="C22" s="70"/>
      <c r="D22" s="85"/>
      <c r="E22" s="66"/>
      <c r="I22" s="24" t="s">
        <v>343</v>
      </c>
      <c r="J22" s="14">
        <v>110</v>
      </c>
      <c r="K22" t="s">
        <v>416</v>
      </c>
      <c r="L22" s="24"/>
    </row>
    <row r="23" spans="1:12" x14ac:dyDescent="0.2">
      <c r="A23" s="6"/>
      <c r="B23" s="17"/>
      <c r="C23" s="70"/>
      <c r="D23" s="26"/>
      <c r="E23" s="66"/>
      <c r="I23" s="24" t="s">
        <v>386</v>
      </c>
      <c r="J23" s="14">
        <v>110</v>
      </c>
      <c r="K23" t="s">
        <v>416</v>
      </c>
    </row>
    <row r="24" spans="1:12" x14ac:dyDescent="0.2">
      <c r="A24" s="6"/>
      <c r="B24" s="17"/>
      <c r="C24" s="70"/>
      <c r="D24" s="26"/>
      <c r="E24" s="66"/>
      <c r="I24" s="24" t="s">
        <v>414</v>
      </c>
      <c r="J24" s="14">
        <v>100</v>
      </c>
      <c r="K24" t="s">
        <v>416</v>
      </c>
      <c r="L24" s="24"/>
    </row>
    <row r="25" spans="1:12" x14ac:dyDescent="0.2">
      <c r="A25" s="6"/>
      <c r="B25" s="17"/>
      <c r="C25" s="70"/>
      <c r="D25" s="26"/>
      <c r="E25" s="66"/>
      <c r="I25" s="24"/>
      <c r="J25" s="14"/>
      <c r="K25" s="24"/>
    </row>
    <row r="26" spans="1:12" x14ac:dyDescent="0.2">
      <c r="A26" s="6"/>
      <c r="B26" s="17"/>
      <c r="C26" s="70"/>
      <c r="D26" s="26"/>
      <c r="E26" s="66"/>
      <c r="I26" s="24"/>
      <c r="J26" s="14"/>
    </row>
    <row r="27" spans="1:12" x14ac:dyDescent="0.2">
      <c r="A27" s="6"/>
      <c r="B27" s="17"/>
      <c r="C27" s="70"/>
      <c r="D27" s="26"/>
      <c r="E27" s="66"/>
      <c r="I27" s="24"/>
      <c r="J27" s="14"/>
    </row>
    <row r="28" spans="1:12" x14ac:dyDescent="0.2">
      <c r="C28" s="70"/>
      <c r="D28" s="26"/>
      <c r="E28" s="66"/>
    </row>
    <row r="29" spans="1:12" x14ac:dyDescent="0.2">
      <c r="C29" s="70"/>
      <c r="D29" s="26"/>
      <c r="E29" s="66"/>
    </row>
    <row r="30" spans="1:12" x14ac:dyDescent="0.2">
      <c r="A30" s="6"/>
      <c r="B30" s="17"/>
      <c r="C30" s="70"/>
      <c r="D30" s="26"/>
      <c r="E30" s="66"/>
    </row>
    <row r="31" spans="1:12" x14ac:dyDescent="0.2">
      <c r="A31" s="6"/>
      <c r="B31" s="17"/>
      <c r="C31" s="70"/>
      <c r="D31" s="26"/>
      <c r="E31" s="66"/>
    </row>
    <row r="32" spans="1:12" x14ac:dyDescent="0.2">
      <c r="A32" s="6"/>
      <c r="B32" s="17"/>
      <c r="C32" s="70"/>
      <c r="D32" s="26"/>
      <c r="E32" s="66"/>
    </row>
    <row r="33" spans="1:5" x14ac:dyDescent="0.2">
      <c r="A33" s="6"/>
      <c r="B33" s="17"/>
      <c r="C33" s="70"/>
      <c r="D33" s="26"/>
      <c r="E33" s="66"/>
    </row>
    <row r="34" spans="1:5" x14ac:dyDescent="0.2">
      <c r="A34" s="6"/>
      <c r="B34" s="17"/>
      <c r="C34" s="70"/>
      <c r="D34" s="26"/>
      <c r="E34" s="66"/>
    </row>
    <row r="35" spans="1:5" x14ac:dyDescent="0.2">
      <c r="A35" s="6"/>
      <c r="B35" s="4"/>
      <c r="C35" s="27">
        <f>SUM(C7:C34)</f>
        <v>4083.2200000000003</v>
      </c>
      <c r="D35" s="27">
        <f>SUM(D7:D34)</f>
        <v>2044.94</v>
      </c>
      <c r="E35" s="66">
        <f>C35-D35</f>
        <v>2038.2800000000002</v>
      </c>
    </row>
    <row r="36" spans="1:5" x14ac:dyDescent="0.2">
      <c r="A36" s="6"/>
      <c r="B36" s="4"/>
      <c r="C36" s="27"/>
      <c r="D36" s="28"/>
      <c r="E36" s="66"/>
    </row>
    <row r="37" spans="1:5" x14ac:dyDescent="0.2">
      <c r="A37" s="6"/>
      <c r="B37" s="4"/>
      <c r="C37" s="29"/>
      <c r="D37" s="27"/>
      <c r="E37" s="66"/>
    </row>
    <row r="38" spans="1:5" x14ac:dyDescent="0.2">
      <c r="A38" s="6"/>
      <c r="B38" s="4"/>
      <c r="C38" s="28"/>
      <c r="D38" s="27"/>
      <c r="E38" s="66"/>
    </row>
    <row r="39" spans="1:5" x14ac:dyDescent="0.2">
      <c r="A39" s="6"/>
      <c r="B39" s="4"/>
      <c r="C39" s="27"/>
      <c r="D39" s="28"/>
      <c r="E39" s="66"/>
    </row>
    <row r="40" spans="1:5" x14ac:dyDescent="0.2">
      <c r="A40" s="6"/>
      <c r="B40" s="4"/>
      <c r="C40" s="28"/>
      <c r="D40" s="27"/>
      <c r="E40" s="66"/>
    </row>
    <row r="41" spans="1:5" x14ac:dyDescent="0.2">
      <c r="A41" s="6"/>
      <c r="B41" s="4"/>
      <c r="C41" s="28"/>
      <c r="D41" s="27"/>
      <c r="E41" s="66"/>
    </row>
    <row r="42" spans="1:5" x14ac:dyDescent="0.2">
      <c r="A42" s="6"/>
      <c r="B42" s="4"/>
      <c r="C42" s="27"/>
      <c r="D42" s="28"/>
      <c r="E42" s="66"/>
    </row>
  </sheetData>
  <mergeCells count="2">
    <mergeCell ref="A1:E1"/>
    <mergeCell ref="A3:E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D30" sqref="D30"/>
    </sheetView>
  </sheetViews>
  <sheetFormatPr defaultColWidth="11.42578125" defaultRowHeight="12.75" x14ac:dyDescent="0.2"/>
  <cols>
    <col min="1" max="1" width="34.140625" customWidth="1"/>
    <col min="2" max="2" width="11.42578125" style="59" customWidth="1"/>
    <col min="3" max="3" width="11.42578125" customWidth="1"/>
    <col min="4" max="4" width="35.7109375" bestFit="1" customWidth="1"/>
    <col min="5" max="5" width="11.42578125" style="59" customWidth="1"/>
  </cols>
  <sheetData>
    <row r="1" spans="1:8" ht="13.5" thickTop="1" x14ac:dyDescent="0.2">
      <c r="A1" s="33"/>
      <c r="B1" s="34"/>
      <c r="C1" s="35"/>
      <c r="D1" s="35"/>
      <c r="E1" s="36"/>
    </row>
    <row r="2" spans="1:8" ht="13.5" thickBot="1" x14ac:dyDescent="0.25">
      <c r="A2" s="37"/>
      <c r="B2" s="38"/>
      <c r="C2" s="39"/>
      <c r="D2" s="39"/>
      <c r="E2" s="40"/>
    </row>
    <row r="3" spans="1:8" ht="16.5" thickTop="1" thickBot="1" x14ac:dyDescent="0.25">
      <c r="A3" s="41" t="s">
        <v>112</v>
      </c>
      <c r="B3" s="42"/>
      <c r="C3" s="43"/>
      <c r="D3" s="44" t="s">
        <v>113</v>
      </c>
      <c r="E3" s="45"/>
    </row>
    <row r="4" spans="1:8" ht="13.5" thickTop="1" x14ac:dyDescent="0.2">
      <c r="A4" s="37"/>
      <c r="B4" s="38"/>
      <c r="C4" s="39"/>
      <c r="D4" s="79" t="s">
        <v>439</v>
      </c>
      <c r="E4" s="51">
        <v>1283.22</v>
      </c>
    </row>
    <row r="5" spans="1:8" x14ac:dyDescent="0.2">
      <c r="A5" s="46"/>
      <c r="B5" s="38"/>
      <c r="C5" s="39"/>
      <c r="D5" s="39"/>
      <c r="E5" s="40"/>
    </row>
    <row r="6" spans="1:8" x14ac:dyDescent="0.2">
      <c r="A6" s="46" t="s">
        <v>178</v>
      </c>
      <c r="B6" s="38">
        <v>212.23</v>
      </c>
      <c r="C6" s="39"/>
      <c r="D6" s="39"/>
      <c r="E6" s="40"/>
    </row>
    <row r="7" spans="1:8" x14ac:dyDescent="0.2">
      <c r="A7" s="46" t="s">
        <v>317</v>
      </c>
      <c r="B7" s="38">
        <v>824.2</v>
      </c>
      <c r="C7" s="39"/>
      <c r="D7" s="82" t="s">
        <v>365</v>
      </c>
      <c r="E7" s="40">
        <v>980</v>
      </c>
    </row>
    <row r="8" spans="1:8" x14ac:dyDescent="0.2">
      <c r="A8" s="46" t="s">
        <v>314</v>
      </c>
      <c r="B8" s="38"/>
      <c r="C8" s="39"/>
      <c r="D8" s="82" t="s">
        <v>366</v>
      </c>
      <c r="E8" s="40">
        <v>110</v>
      </c>
    </row>
    <row r="9" spans="1:8" x14ac:dyDescent="0.2">
      <c r="A9" s="46" t="s">
        <v>466</v>
      </c>
      <c r="B9" s="38">
        <v>369.6</v>
      </c>
      <c r="C9" s="39"/>
      <c r="D9" s="82" t="s">
        <v>440</v>
      </c>
      <c r="E9" s="40">
        <v>110</v>
      </c>
    </row>
    <row r="10" spans="1:8" x14ac:dyDescent="0.2">
      <c r="A10" s="81" t="s">
        <v>364</v>
      </c>
      <c r="B10" s="48">
        <v>168.7</v>
      </c>
      <c r="C10" s="39"/>
      <c r="D10" s="47" t="s">
        <v>316</v>
      </c>
      <c r="E10" s="40">
        <v>1000</v>
      </c>
    </row>
    <row r="11" spans="1:8" x14ac:dyDescent="0.2">
      <c r="A11" s="46"/>
      <c r="B11" s="38"/>
      <c r="C11" s="39"/>
      <c r="D11" s="47" t="s">
        <v>441</v>
      </c>
      <c r="E11" s="40">
        <v>600</v>
      </c>
    </row>
    <row r="12" spans="1:8" x14ac:dyDescent="0.2">
      <c r="A12" s="46" t="s">
        <v>321</v>
      </c>
      <c r="B12" s="38"/>
      <c r="C12" s="39"/>
      <c r="D12" s="47"/>
      <c r="E12" s="40"/>
      <c r="H12" s="49"/>
    </row>
    <row r="13" spans="1:8" x14ac:dyDescent="0.2">
      <c r="A13" s="46" t="s">
        <v>442</v>
      </c>
      <c r="B13" s="38">
        <v>470.21</v>
      </c>
      <c r="C13" s="39"/>
      <c r="D13" s="47"/>
      <c r="E13" s="40"/>
    </row>
    <row r="14" spans="1:8" x14ac:dyDescent="0.2">
      <c r="A14" s="46"/>
      <c r="B14" s="38"/>
      <c r="C14" s="39"/>
      <c r="D14" s="47"/>
      <c r="E14" s="40"/>
    </row>
    <row r="15" spans="1:8" x14ac:dyDescent="0.2">
      <c r="A15" s="46"/>
      <c r="B15" s="52"/>
      <c r="C15" s="39"/>
      <c r="D15" s="39"/>
      <c r="E15" s="40"/>
    </row>
    <row r="16" spans="1:8" x14ac:dyDescent="0.2">
      <c r="A16" s="46"/>
      <c r="B16" s="52"/>
      <c r="C16" s="39"/>
      <c r="D16" s="39"/>
      <c r="E16" s="40"/>
    </row>
    <row r="17" spans="1:5" x14ac:dyDescent="0.2">
      <c r="A17" s="53" t="s">
        <v>114</v>
      </c>
      <c r="B17" s="38">
        <f>SUM(B5:B15)</f>
        <v>2044.9400000000003</v>
      </c>
      <c r="C17" s="39"/>
      <c r="D17" s="54" t="s">
        <v>115</v>
      </c>
      <c r="E17" s="40">
        <f>SUM(E7:E14)</f>
        <v>2800</v>
      </c>
    </row>
    <row r="18" spans="1:5" x14ac:dyDescent="0.2">
      <c r="A18" s="46" t="s">
        <v>235</v>
      </c>
      <c r="B18" s="74">
        <f>E17-B17</f>
        <v>755.05999999999972</v>
      </c>
      <c r="C18" s="39"/>
      <c r="D18" s="50"/>
      <c r="E18" s="51"/>
    </row>
    <row r="19" spans="1:5" x14ac:dyDescent="0.2">
      <c r="A19" s="37"/>
      <c r="B19" s="38"/>
      <c r="C19" s="39"/>
      <c r="D19" s="39"/>
      <c r="E19" s="40"/>
    </row>
    <row r="20" spans="1:5" x14ac:dyDescent="0.2">
      <c r="A20" s="55"/>
      <c r="B20" s="38"/>
      <c r="C20" s="39"/>
      <c r="D20" s="39"/>
      <c r="E20" s="40"/>
    </row>
    <row r="21" spans="1:5" x14ac:dyDescent="0.2">
      <c r="A21" s="55"/>
      <c r="B21" s="38"/>
      <c r="C21" s="39"/>
      <c r="D21" s="39"/>
      <c r="E21" s="40"/>
    </row>
    <row r="22" spans="1:5" x14ac:dyDescent="0.2">
      <c r="A22" s="55"/>
      <c r="B22" s="38"/>
      <c r="C22" s="39"/>
      <c r="D22" s="39"/>
      <c r="E22" s="40"/>
    </row>
    <row r="23" spans="1:5" ht="16.5" thickBot="1" x14ac:dyDescent="0.3">
      <c r="A23" s="56"/>
      <c r="B23" s="57"/>
      <c r="C23" s="58"/>
      <c r="D23" s="80" t="s">
        <v>362</v>
      </c>
      <c r="E23" s="71">
        <f>E4+B18</f>
        <v>2038.2799999999997</v>
      </c>
    </row>
    <row r="24" spans="1:5" ht="13.5" thickTop="1" x14ac:dyDescent="0.2"/>
    <row r="31" spans="1:5" x14ac:dyDescent="0.2">
      <c r="D31" t="s">
        <v>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B34" sqref="B34"/>
    </sheetView>
  </sheetViews>
  <sheetFormatPr defaultRowHeight="12.75" x14ac:dyDescent="0.2"/>
  <cols>
    <col min="1" max="1" width="10.140625" bestFit="1" customWidth="1"/>
    <col min="2" max="2" width="66.28515625" bestFit="1" customWidth="1"/>
    <col min="3" max="3" width="12" customWidth="1"/>
    <col min="4" max="4" width="13" customWidth="1"/>
    <col min="5" max="5" width="13.140625" customWidth="1"/>
    <col min="9" max="9" width="10.5703125" bestFit="1" customWidth="1"/>
    <col min="12" max="12" width="10.5703125" bestFit="1" customWidth="1"/>
  </cols>
  <sheetData>
    <row r="1" spans="1:12" ht="23.25" x14ac:dyDescent="0.35">
      <c r="A1" s="86" t="s">
        <v>0</v>
      </c>
      <c r="B1" s="86"/>
      <c r="C1" s="86"/>
      <c r="D1" s="86"/>
      <c r="E1" s="86"/>
    </row>
    <row r="2" spans="1:12" ht="23.25" x14ac:dyDescent="0.35">
      <c r="A2" s="1"/>
      <c r="B2" s="2"/>
      <c r="C2" s="2"/>
      <c r="D2" s="2"/>
      <c r="E2" s="2"/>
    </row>
    <row r="3" spans="1:12" ht="23.25" x14ac:dyDescent="0.35">
      <c r="A3" s="86" t="s">
        <v>1</v>
      </c>
      <c r="B3" s="86"/>
      <c r="C3" s="86"/>
      <c r="D3" s="86"/>
      <c r="E3" s="86"/>
    </row>
    <row r="4" spans="1:12" x14ac:dyDescent="0.2">
      <c r="A4" s="3"/>
      <c r="B4" s="4"/>
      <c r="C4" s="4"/>
      <c r="D4" s="4"/>
      <c r="E4" s="4"/>
    </row>
    <row r="5" spans="1:12" ht="15.75" x14ac:dyDescent="0.25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</row>
    <row r="6" spans="1:12" x14ac:dyDescent="0.2">
      <c r="A6" s="6"/>
      <c r="B6" s="4"/>
      <c r="C6" s="7"/>
      <c r="D6" s="8"/>
      <c r="E6" s="64"/>
    </row>
    <row r="7" spans="1:12" ht="15.75" x14ac:dyDescent="0.25">
      <c r="A7" s="5"/>
      <c r="B7" s="9" t="s">
        <v>372</v>
      </c>
      <c r="C7" s="10">
        <v>2130.5100000000002</v>
      </c>
      <c r="D7" s="11"/>
      <c r="E7" s="65"/>
    </row>
    <row r="8" spans="1:12" ht="15.75" x14ac:dyDescent="0.25">
      <c r="A8" s="5"/>
      <c r="B8" s="9"/>
      <c r="C8" s="10"/>
      <c r="D8" s="11"/>
      <c r="E8" s="65"/>
      <c r="H8" s="24"/>
    </row>
    <row r="9" spans="1:12" ht="15.75" x14ac:dyDescent="0.25">
      <c r="A9" s="75"/>
      <c r="B9" s="17"/>
      <c r="C9" s="70"/>
      <c r="D9" s="26"/>
      <c r="E9" s="65"/>
      <c r="H9" t="s">
        <v>378</v>
      </c>
    </row>
    <row r="10" spans="1:12" ht="15.75" x14ac:dyDescent="0.25">
      <c r="A10" s="75" t="s">
        <v>370</v>
      </c>
      <c r="B10" s="76" t="s">
        <v>369</v>
      </c>
      <c r="C10" s="70"/>
      <c r="D10" s="26">
        <v>360</v>
      </c>
      <c r="E10" s="65"/>
    </row>
    <row r="11" spans="1:12" ht="15.75" x14ac:dyDescent="0.25">
      <c r="A11" s="75" t="s">
        <v>389</v>
      </c>
      <c r="B11" s="78" t="s">
        <v>375</v>
      </c>
      <c r="C11" s="26">
        <v>200</v>
      </c>
      <c r="D11" s="16"/>
      <c r="E11" s="65"/>
      <c r="H11" s="24" t="s">
        <v>274</v>
      </c>
      <c r="I11" s="24" t="s">
        <v>337</v>
      </c>
      <c r="J11" s="14">
        <v>100</v>
      </c>
    </row>
    <row r="12" spans="1:12" x14ac:dyDescent="0.2">
      <c r="A12" s="75" t="s">
        <v>376</v>
      </c>
      <c r="B12" s="78" t="s">
        <v>393</v>
      </c>
      <c r="C12" s="26">
        <v>200</v>
      </c>
      <c r="D12" s="16"/>
      <c r="E12" s="66"/>
      <c r="H12" s="24"/>
      <c r="I12" s="24" t="s">
        <v>340</v>
      </c>
      <c r="J12" s="14">
        <v>100</v>
      </c>
      <c r="L12" s="24"/>
    </row>
    <row r="13" spans="1:12" x14ac:dyDescent="0.2">
      <c r="A13" s="6" t="s">
        <v>376</v>
      </c>
      <c r="B13" s="17" t="s">
        <v>377</v>
      </c>
      <c r="C13" s="26">
        <v>285</v>
      </c>
      <c r="D13" s="16"/>
      <c r="E13" s="66"/>
      <c r="I13" s="24" t="s">
        <v>383</v>
      </c>
      <c r="J13" s="14">
        <v>75</v>
      </c>
      <c r="K13" t="s">
        <v>379</v>
      </c>
    </row>
    <row r="14" spans="1:12" x14ac:dyDescent="0.2">
      <c r="A14" s="75" t="s">
        <v>390</v>
      </c>
      <c r="B14" s="76" t="s">
        <v>388</v>
      </c>
      <c r="C14" s="68"/>
      <c r="D14" s="16">
        <v>190.45</v>
      </c>
      <c r="E14" s="66"/>
      <c r="I14" s="24" t="s">
        <v>384</v>
      </c>
      <c r="J14" s="14">
        <v>100</v>
      </c>
    </row>
    <row r="15" spans="1:12" x14ac:dyDescent="0.2">
      <c r="A15" s="75" t="s">
        <v>391</v>
      </c>
      <c r="B15" s="17" t="s">
        <v>381</v>
      </c>
      <c r="C15" s="68"/>
      <c r="D15" s="16">
        <v>1200.46</v>
      </c>
      <c r="E15" s="66"/>
      <c r="I15" s="24" t="s">
        <v>385</v>
      </c>
      <c r="J15" s="14">
        <v>100</v>
      </c>
    </row>
    <row r="16" spans="1:12" x14ac:dyDescent="0.2">
      <c r="A16" s="75" t="s">
        <v>390</v>
      </c>
      <c r="B16" s="76" t="s">
        <v>392</v>
      </c>
      <c r="C16" s="68"/>
      <c r="D16" s="16">
        <v>83</v>
      </c>
      <c r="E16" s="77"/>
      <c r="I16" t="s">
        <v>380</v>
      </c>
      <c r="J16" s="14">
        <v>100</v>
      </c>
    </row>
    <row r="17" spans="1:12" x14ac:dyDescent="0.2">
      <c r="A17" s="6" t="s">
        <v>395</v>
      </c>
      <c r="B17" s="76" t="s">
        <v>394</v>
      </c>
      <c r="C17" s="70">
        <v>450</v>
      </c>
      <c r="D17" s="26"/>
      <c r="E17" s="66"/>
      <c r="I17" t="s">
        <v>333</v>
      </c>
      <c r="J17" s="14">
        <v>100</v>
      </c>
    </row>
    <row r="18" spans="1:12" x14ac:dyDescent="0.2">
      <c r="A18" s="75" t="s">
        <v>396</v>
      </c>
      <c r="B18" s="17" t="s">
        <v>397</v>
      </c>
      <c r="C18" s="70">
        <v>75</v>
      </c>
      <c r="D18" s="26"/>
      <c r="E18" s="66"/>
      <c r="I18" t="s">
        <v>336</v>
      </c>
      <c r="J18" s="14">
        <v>10</v>
      </c>
      <c r="K18" t="s">
        <v>382</v>
      </c>
    </row>
    <row r="19" spans="1:12" x14ac:dyDescent="0.2">
      <c r="A19" s="75" t="s">
        <v>398</v>
      </c>
      <c r="B19" s="76" t="s">
        <v>399</v>
      </c>
      <c r="C19" s="70"/>
      <c r="D19" s="26">
        <v>810</v>
      </c>
      <c r="E19" s="66"/>
      <c r="I19" t="s">
        <v>332</v>
      </c>
      <c r="J19" s="14">
        <v>100</v>
      </c>
    </row>
    <row r="20" spans="1:12" x14ac:dyDescent="0.2">
      <c r="A20" s="6" t="s">
        <v>400</v>
      </c>
      <c r="B20" s="17" t="s">
        <v>401</v>
      </c>
      <c r="C20" s="70">
        <v>1000</v>
      </c>
      <c r="D20" s="26"/>
      <c r="E20" s="66"/>
      <c r="L20" s="24"/>
    </row>
    <row r="21" spans="1:12" x14ac:dyDescent="0.2">
      <c r="A21" s="6"/>
      <c r="B21" s="17"/>
      <c r="C21" s="70"/>
      <c r="D21" s="26"/>
      <c r="E21" s="66"/>
      <c r="I21" s="24" t="s">
        <v>342</v>
      </c>
      <c r="J21" s="14">
        <v>50</v>
      </c>
      <c r="K21" s="24" t="s">
        <v>387</v>
      </c>
    </row>
    <row r="22" spans="1:12" x14ac:dyDescent="0.2">
      <c r="A22" s="6" t="s">
        <v>402</v>
      </c>
      <c r="B22" s="17" t="s">
        <v>408</v>
      </c>
      <c r="C22" s="70"/>
      <c r="D22" s="26">
        <v>244.1</v>
      </c>
      <c r="E22" s="66"/>
      <c r="I22" s="24" t="s">
        <v>341</v>
      </c>
      <c r="J22" s="14">
        <v>100</v>
      </c>
      <c r="L22" s="24"/>
    </row>
    <row r="23" spans="1:12" x14ac:dyDescent="0.2">
      <c r="A23" s="6" t="s">
        <v>403</v>
      </c>
      <c r="B23" s="17" t="s">
        <v>407</v>
      </c>
      <c r="C23" s="70"/>
      <c r="D23" s="26">
        <v>14.25</v>
      </c>
      <c r="E23" s="66"/>
      <c r="I23" s="24" t="s">
        <v>339</v>
      </c>
      <c r="J23" s="14">
        <v>75</v>
      </c>
      <c r="K23" s="24" t="s">
        <v>379</v>
      </c>
    </row>
    <row r="24" spans="1:12" x14ac:dyDescent="0.2">
      <c r="A24" s="6" t="s">
        <v>404</v>
      </c>
      <c r="B24" s="17" t="s">
        <v>406</v>
      </c>
      <c r="C24" s="70"/>
      <c r="D24" s="26">
        <v>34.03</v>
      </c>
      <c r="E24" s="66"/>
      <c r="I24" s="24" t="s">
        <v>343</v>
      </c>
      <c r="J24" s="14">
        <v>100</v>
      </c>
    </row>
    <row r="25" spans="1:12" x14ac:dyDescent="0.2">
      <c r="A25" s="6" t="s">
        <v>405</v>
      </c>
      <c r="B25" s="17" t="s">
        <v>409</v>
      </c>
      <c r="C25" s="70"/>
      <c r="D25" s="26">
        <v>121</v>
      </c>
      <c r="E25" s="66"/>
      <c r="I25" s="24" t="s">
        <v>386</v>
      </c>
      <c r="J25" s="14">
        <v>100</v>
      </c>
    </row>
    <row r="26" spans="1:12" x14ac:dyDescent="0.2">
      <c r="A26" s="6"/>
      <c r="B26" s="17"/>
      <c r="C26" s="70"/>
      <c r="D26" s="26"/>
      <c r="E26" s="66"/>
    </row>
    <row r="27" spans="1:12" x14ac:dyDescent="0.2">
      <c r="A27" s="6"/>
      <c r="B27" s="17"/>
      <c r="C27" s="70"/>
      <c r="D27" s="26"/>
      <c r="E27" s="66"/>
    </row>
    <row r="28" spans="1:12" x14ac:dyDescent="0.2">
      <c r="A28" s="6"/>
      <c r="B28" s="17"/>
      <c r="C28" s="70"/>
      <c r="D28" s="26"/>
      <c r="E28" s="66"/>
    </row>
    <row r="29" spans="1:12" x14ac:dyDescent="0.2">
      <c r="A29" s="6"/>
      <c r="B29" s="17"/>
      <c r="C29" s="70"/>
      <c r="D29" s="26"/>
      <c r="E29" s="66"/>
    </row>
    <row r="30" spans="1:12" x14ac:dyDescent="0.2">
      <c r="A30" s="6"/>
      <c r="B30" s="17"/>
      <c r="C30" s="70"/>
      <c r="D30" s="26"/>
      <c r="E30" s="66"/>
    </row>
    <row r="31" spans="1:12" x14ac:dyDescent="0.2">
      <c r="A31" s="6"/>
      <c r="B31" s="17"/>
      <c r="C31" s="70"/>
      <c r="D31" s="26"/>
      <c r="E31" s="66"/>
    </row>
    <row r="32" spans="1:12" x14ac:dyDescent="0.2">
      <c r="A32" s="6"/>
      <c r="B32" s="17"/>
      <c r="C32" s="70"/>
      <c r="D32" s="26"/>
      <c r="E32" s="66"/>
    </row>
    <row r="33" spans="1:5" x14ac:dyDescent="0.2">
      <c r="A33" s="6"/>
      <c r="B33" s="4"/>
      <c r="C33" s="27">
        <f>SUM(C7:C32)</f>
        <v>4340.51</v>
      </c>
      <c r="D33" s="27">
        <f>SUM(D7:D32)</f>
        <v>3057.29</v>
      </c>
      <c r="E33" s="66">
        <f>C33-D33</f>
        <v>1283.2200000000003</v>
      </c>
    </row>
    <row r="34" spans="1:5" x14ac:dyDescent="0.2">
      <c r="A34" s="6"/>
      <c r="B34" s="4"/>
      <c r="C34" s="27"/>
      <c r="D34" s="28"/>
      <c r="E34" s="66"/>
    </row>
    <row r="35" spans="1:5" x14ac:dyDescent="0.2">
      <c r="A35" s="6"/>
      <c r="B35" s="4"/>
      <c r="C35" s="29"/>
      <c r="D35" s="27"/>
      <c r="E35" s="66"/>
    </row>
    <row r="36" spans="1:5" x14ac:dyDescent="0.2">
      <c r="A36" s="6"/>
      <c r="B36" s="4"/>
      <c r="C36" s="28"/>
      <c r="D36" s="27"/>
      <c r="E36" s="66"/>
    </row>
    <row r="37" spans="1:5" x14ac:dyDescent="0.2">
      <c r="A37" s="6"/>
      <c r="B37" s="4"/>
      <c r="C37" s="27"/>
      <c r="D37" s="28"/>
      <c r="E37" s="66"/>
    </row>
    <row r="38" spans="1:5" x14ac:dyDescent="0.2">
      <c r="A38" s="6"/>
      <c r="B38" s="4"/>
      <c r="C38" s="28"/>
      <c r="D38" s="27"/>
      <c r="E38" s="66"/>
    </row>
    <row r="39" spans="1:5" x14ac:dyDescent="0.2">
      <c r="A39" s="6"/>
      <c r="B39" s="4"/>
      <c r="C39" s="28"/>
      <c r="D39" s="27"/>
      <c r="E39" s="66"/>
    </row>
    <row r="40" spans="1:5" x14ac:dyDescent="0.2">
      <c r="A40" s="6"/>
      <c r="B40" s="4"/>
      <c r="C40" s="27"/>
      <c r="D40" s="28"/>
      <c r="E40" s="66"/>
    </row>
  </sheetData>
  <mergeCells count="2">
    <mergeCell ref="A1:E1"/>
    <mergeCell ref="A3:E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C19" sqref="C19"/>
    </sheetView>
  </sheetViews>
  <sheetFormatPr defaultRowHeight="12.75" x14ac:dyDescent="0.2"/>
  <cols>
    <col min="1" max="1" width="10.140625" bestFit="1" customWidth="1"/>
    <col min="2" max="2" width="60" bestFit="1" customWidth="1"/>
    <col min="3" max="3" width="12" customWidth="1"/>
    <col min="4" max="4" width="13" customWidth="1"/>
    <col min="5" max="5" width="13.140625" customWidth="1"/>
    <col min="12" max="12" width="10.5703125" bestFit="1" customWidth="1"/>
  </cols>
  <sheetData>
    <row r="1" spans="1:13" ht="23.25" x14ac:dyDescent="0.35">
      <c r="A1" s="86" t="s">
        <v>0</v>
      </c>
      <c r="B1" s="86"/>
      <c r="C1" s="86"/>
      <c r="D1" s="86"/>
      <c r="E1" s="86"/>
    </row>
    <row r="2" spans="1:13" ht="23.25" x14ac:dyDescent="0.35">
      <c r="A2" s="1"/>
      <c r="B2" s="2"/>
      <c r="C2" s="2"/>
      <c r="D2" s="2"/>
      <c r="E2" s="2"/>
    </row>
    <row r="3" spans="1:13" ht="23.25" x14ac:dyDescent="0.35">
      <c r="A3" s="86" t="s">
        <v>1</v>
      </c>
      <c r="B3" s="86"/>
      <c r="C3" s="86"/>
      <c r="D3" s="86"/>
      <c r="E3" s="86"/>
    </row>
    <row r="4" spans="1:13" x14ac:dyDescent="0.2">
      <c r="A4" s="3"/>
      <c r="B4" s="4"/>
      <c r="C4" s="4"/>
      <c r="D4" s="4"/>
      <c r="E4" s="4"/>
    </row>
    <row r="5" spans="1:13" ht="15.75" x14ac:dyDescent="0.25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</row>
    <row r="6" spans="1:13" x14ac:dyDescent="0.2">
      <c r="A6" s="6"/>
      <c r="B6" s="4"/>
      <c r="C6" s="7"/>
      <c r="D6" s="8"/>
      <c r="E6" s="64"/>
    </row>
    <row r="7" spans="1:13" ht="15.75" x14ac:dyDescent="0.25">
      <c r="A7" s="5"/>
      <c r="B7" s="9" t="s">
        <v>322</v>
      </c>
      <c r="C7" s="10">
        <v>1751.23</v>
      </c>
      <c r="D7" s="11"/>
      <c r="E7" s="65"/>
    </row>
    <row r="8" spans="1:13" ht="15.75" x14ac:dyDescent="0.25">
      <c r="A8" s="5"/>
      <c r="B8" s="9"/>
      <c r="C8" s="10"/>
      <c r="D8" s="11"/>
      <c r="E8" s="65"/>
      <c r="H8" s="24" t="s">
        <v>330</v>
      </c>
    </row>
    <row r="9" spans="1:13" ht="15.75" x14ac:dyDescent="0.25">
      <c r="A9" s="75" t="s">
        <v>323</v>
      </c>
      <c r="B9" s="78" t="s">
        <v>324</v>
      </c>
      <c r="C9" s="10"/>
      <c r="D9" s="16">
        <v>171</v>
      </c>
      <c r="E9" s="65"/>
    </row>
    <row r="10" spans="1:13" ht="15.75" x14ac:dyDescent="0.25">
      <c r="A10" s="75" t="s">
        <v>323</v>
      </c>
      <c r="B10" s="78" t="s">
        <v>325</v>
      </c>
      <c r="C10" s="10"/>
      <c r="D10" s="16">
        <v>250</v>
      </c>
      <c r="E10" s="65"/>
    </row>
    <row r="11" spans="1:13" ht="15.75" x14ac:dyDescent="0.25">
      <c r="A11" s="75" t="s">
        <v>327</v>
      </c>
      <c r="B11" s="78" t="s">
        <v>326</v>
      </c>
      <c r="C11" s="10"/>
      <c r="D11" s="16">
        <v>168.67</v>
      </c>
      <c r="E11" s="65"/>
      <c r="H11" s="24" t="s">
        <v>331</v>
      </c>
      <c r="J11" s="84" t="s">
        <v>332</v>
      </c>
      <c r="L11" t="s">
        <v>350</v>
      </c>
    </row>
    <row r="12" spans="1:13" x14ac:dyDescent="0.2">
      <c r="A12" s="75" t="s">
        <v>328</v>
      </c>
      <c r="B12" s="78" t="s">
        <v>329</v>
      </c>
      <c r="C12" s="13"/>
      <c r="D12" s="16">
        <v>676.2</v>
      </c>
      <c r="E12" s="66"/>
      <c r="H12" s="24" t="s">
        <v>334</v>
      </c>
      <c r="J12" s="24" t="s">
        <v>333</v>
      </c>
      <c r="L12" s="24" t="s">
        <v>363</v>
      </c>
    </row>
    <row r="13" spans="1:13" x14ac:dyDescent="0.2">
      <c r="A13" s="6" t="s">
        <v>354</v>
      </c>
      <c r="B13" s="17" t="s">
        <v>356</v>
      </c>
      <c r="C13" s="68">
        <v>160</v>
      </c>
      <c r="D13" s="16"/>
      <c r="E13" s="66"/>
      <c r="J13" s="83" t="s">
        <v>344</v>
      </c>
      <c r="L13" t="s">
        <v>350</v>
      </c>
    </row>
    <row r="14" spans="1:13" x14ac:dyDescent="0.2">
      <c r="A14" s="6" t="s">
        <v>355</v>
      </c>
      <c r="B14" s="17" t="s">
        <v>357</v>
      </c>
      <c r="C14" s="68">
        <v>418</v>
      </c>
      <c r="D14" s="16"/>
      <c r="E14" s="66"/>
    </row>
    <row r="15" spans="1:13" x14ac:dyDescent="0.2">
      <c r="A15" s="6" t="s">
        <v>368</v>
      </c>
      <c r="B15" s="17" t="s">
        <v>358</v>
      </c>
      <c r="C15" s="68"/>
      <c r="D15" s="16">
        <v>65</v>
      </c>
      <c r="E15" s="66"/>
      <c r="H15" t="s">
        <v>335</v>
      </c>
      <c r="J15" t="s">
        <v>336</v>
      </c>
      <c r="L15">
        <v>0</v>
      </c>
      <c r="M15" t="s">
        <v>346</v>
      </c>
    </row>
    <row r="16" spans="1:13" x14ac:dyDescent="0.2">
      <c r="A16" s="75" t="s">
        <v>371</v>
      </c>
      <c r="B16" s="76" t="s">
        <v>360</v>
      </c>
      <c r="C16" s="68"/>
      <c r="D16" s="16">
        <v>67.849999999999994</v>
      </c>
      <c r="E16" s="77"/>
      <c r="J16" s="83" t="s">
        <v>337</v>
      </c>
      <c r="L16" t="s">
        <v>349</v>
      </c>
    </row>
    <row r="17" spans="1:13" x14ac:dyDescent="0.2">
      <c r="A17" s="6" t="s">
        <v>367</v>
      </c>
      <c r="B17" s="76" t="s">
        <v>359</v>
      </c>
      <c r="C17" s="70">
        <v>1000</v>
      </c>
      <c r="D17" s="26"/>
      <c r="E17" s="66"/>
      <c r="J17" s="83" t="s">
        <v>338</v>
      </c>
      <c r="L17" t="s">
        <v>353</v>
      </c>
    </row>
    <row r="18" spans="1:13" x14ac:dyDescent="0.2">
      <c r="A18" s="75" t="s">
        <v>374</v>
      </c>
      <c r="B18" s="17" t="s">
        <v>373</v>
      </c>
      <c r="C18" s="70">
        <v>200</v>
      </c>
      <c r="D18" s="26"/>
      <c r="E18" s="66"/>
      <c r="J18" s="83" t="s">
        <v>339</v>
      </c>
      <c r="L18" t="s">
        <v>351</v>
      </c>
    </row>
    <row r="19" spans="1:13" x14ac:dyDescent="0.2">
      <c r="A19" s="75"/>
      <c r="B19" s="76"/>
      <c r="C19" s="70"/>
      <c r="D19" s="26"/>
      <c r="E19" s="66"/>
      <c r="J19" s="83" t="s">
        <v>340</v>
      </c>
      <c r="L19" t="s">
        <v>348</v>
      </c>
      <c r="M19" t="s">
        <v>345</v>
      </c>
    </row>
    <row r="20" spans="1:13" x14ac:dyDescent="0.2">
      <c r="A20" s="6"/>
      <c r="B20" s="17"/>
      <c r="C20" s="70"/>
      <c r="D20" s="26"/>
      <c r="E20" s="66"/>
      <c r="J20" s="83" t="s">
        <v>341</v>
      </c>
      <c r="L20" s="24" t="s">
        <v>350</v>
      </c>
    </row>
    <row r="21" spans="1:13" x14ac:dyDescent="0.2">
      <c r="A21" s="6"/>
      <c r="B21" s="17"/>
      <c r="C21" s="70"/>
      <c r="D21" s="26"/>
      <c r="E21" s="66"/>
      <c r="J21" s="83" t="s">
        <v>342</v>
      </c>
      <c r="L21" t="s">
        <v>352</v>
      </c>
      <c r="M21" t="s">
        <v>347</v>
      </c>
    </row>
    <row r="22" spans="1:13" x14ac:dyDescent="0.2">
      <c r="A22" s="6"/>
      <c r="B22" s="17"/>
      <c r="C22" s="70"/>
      <c r="D22" s="26"/>
      <c r="E22" s="66"/>
      <c r="J22" s="83" t="s">
        <v>343</v>
      </c>
      <c r="L22" s="24" t="s">
        <v>350</v>
      </c>
    </row>
    <row r="23" spans="1:13" x14ac:dyDescent="0.2">
      <c r="A23" s="6"/>
      <c r="B23" s="17"/>
      <c r="C23" s="70"/>
      <c r="D23" s="26"/>
      <c r="E23" s="66"/>
    </row>
    <row r="24" spans="1:13" x14ac:dyDescent="0.2">
      <c r="A24" s="6"/>
      <c r="B24" s="17"/>
      <c r="C24" s="70"/>
      <c r="D24" s="26"/>
      <c r="E24" s="66"/>
    </row>
    <row r="25" spans="1:13" x14ac:dyDescent="0.2">
      <c r="A25" s="6"/>
      <c r="B25" s="17"/>
      <c r="C25" s="70"/>
      <c r="D25" s="26"/>
      <c r="E25" s="66"/>
    </row>
    <row r="26" spans="1:13" x14ac:dyDescent="0.2">
      <c r="A26" s="6"/>
      <c r="B26" s="17"/>
      <c r="C26" s="70"/>
      <c r="D26" s="26"/>
      <c r="E26" s="66"/>
    </row>
    <row r="27" spans="1:13" x14ac:dyDescent="0.2">
      <c r="A27" s="6"/>
      <c r="B27" s="17"/>
      <c r="C27" s="70"/>
      <c r="D27" s="26"/>
      <c r="E27" s="66"/>
    </row>
    <row r="28" spans="1:13" x14ac:dyDescent="0.2">
      <c r="A28" s="6"/>
      <c r="B28" s="17"/>
      <c r="C28" s="70"/>
      <c r="D28" s="26"/>
      <c r="E28" s="66"/>
    </row>
    <row r="29" spans="1:13" x14ac:dyDescent="0.2">
      <c r="A29" s="6"/>
      <c r="B29" s="17"/>
      <c r="C29" s="70"/>
      <c r="D29" s="26"/>
      <c r="E29" s="66"/>
    </row>
    <row r="30" spans="1:13" x14ac:dyDescent="0.2">
      <c r="A30" s="6"/>
      <c r="B30" s="17"/>
      <c r="C30" s="70"/>
      <c r="D30" s="26"/>
      <c r="E30" s="66"/>
    </row>
    <row r="31" spans="1:13" x14ac:dyDescent="0.2">
      <c r="A31" s="6"/>
      <c r="B31" s="17"/>
      <c r="C31" s="70"/>
      <c r="D31" s="26"/>
      <c r="E31" s="66"/>
    </row>
    <row r="32" spans="1:13" x14ac:dyDescent="0.2">
      <c r="A32" s="6"/>
      <c r="B32" s="17"/>
      <c r="C32" s="70"/>
      <c r="D32" s="26"/>
      <c r="E32" s="66"/>
    </row>
    <row r="33" spans="1:5" x14ac:dyDescent="0.2">
      <c r="A33" s="6"/>
      <c r="B33" s="4"/>
      <c r="C33" s="27">
        <f>SUM(C7:C32)</f>
        <v>3529.23</v>
      </c>
      <c r="D33" s="27">
        <f>SUM(D7:D32)</f>
        <v>1398.7199999999998</v>
      </c>
      <c r="E33" s="66">
        <f>C33-D33</f>
        <v>2130.5100000000002</v>
      </c>
    </row>
    <row r="34" spans="1:5" x14ac:dyDescent="0.2">
      <c r="A34" s="6"/>
      <c r="B34" s="4"/>
      <c r="C34" s="27"/>
      <c r="D34" s="28"/>
      <c r="E34" s="66"/>
    </row>
    <row r="35" spans="1:5" x14ac:dyDescent="0.2">
      <c r="A35" s="6"/>
      <c r="B35" s="4"/>
      <c r="C35" s="29"/>
      <c r="D35" s="27"/>
      <c r="E35" s="66"/>
    </row>
    <row r="36" spans="1:5" x14ac:dyDescent="0.2">
      <c r="A36" s="6"/>
      <c r="B36" s="4"/>
      <c r="C36" s="28"/>
      <c r="D36" s="27"/>
      <c r="E36" s="66"/>
    </row>
    <row r="37" spans="1:5" x14ac:dyDescent="0.2">
      <c r="A37" s="6"/>
      <c r="B37" s="4"/>
      <c r="C37" s="27"/>
      <c r="D37" s="28"/>
      <c r="E37" s="66"/>
    </row>
    <row r="38" spans="1:5" x14ac:dyDescent="0.2">
      <c r="A38" s="6"/>
      <c r="B38" s="4"/>
      <c r="C38" s="28"/>
      <c r="D38" s="27"/>
      <c r="E38" s="66"/>
    </row>
    <row r="39" spans="1:5" x14ac:dyDescent="0.2">
      <c r="A39" s="6"/>
      <c r="B39" s="4"/>
      <c r="C39" s="28"/>
      <c r="D39" s="27"/>
      <c r="E39" s="66"/>
    </row>
    <row r="40" spans="1:5" x14ac:dyDescent="0.2">
      <c r="A40" s="6"/>
      <c r="B40" s="4"/>
      <c r="C40" s="27"/>
      <c r="D40" s="28"/>
      <c r="E40" s="66"/>
    </row>
  </sheetData>
  <mergeCells count="2">
    <mergeCell ref="A1:E1"/>
    <mergeCell ref="A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Saison 2016-2017</vt:lpstr>
      <vt:lpstr>Compte exploitation 16-17</vt:lpstr>
      <vt:lpstr>Dépenses payées saison 2016-17</vt:lpstr>
      <vt:lpstr>Saison 2015-2016</vt:lpstr>
      <vt:lpstr>Compte exploitation 15-16</vt:lpstr>
      <vt:lpstr>Saison 2014-2015</vt:lpstr>
      <vt:lpstr>Compte exploitation 14-15</vt:lpstr>
      <vt:lpstr>Saison 2013-2014</vt:lpstr>
      <vt:lpstr>Saison 2012-2013</vt:lpstr>
      <vt:lpstr>Compte exploitation 2012-2013</vt:lpstr>
      <vt:lpstr>Compte exploitation 2011-2012</vt:lpstr>
      <vt:lpstr>Saison 2011 2012</vt:lpstr>
      <vt:lpstr>Saison 2010 2011</vt:lpstr>
      <vt:lpstr>Compte exploitation 10-11</vt:lpstr>
      <vt:lpstr>Saison 2009 2010</vt:lpstr>
      <vt:lpstr>Compte exploitation 09-10</vt:lpstr>
      <vt:lpstr>saison 2008-2009</vt:lpstr>
      <vt:lpstr>Compte exploitation 08-09</vt:lpstr>
      <vt:lpstr>saison 2006 07 08</vt:lpstr>
      <vt:lpstr>Compte exploitation 07-08</vt:lpstr>
    </vt:vector>
  </TitlesOfParts>
  <Company>Barclays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</dc:creator>
  <cp:lastModifiedBy>Dominique Campana</cp:lastModifiedBy>
  <cp:lastPrinted>2016-06-16T12:14:53Z</cp:lastPrinted>
  <dcterms:created xsi:type="dcterms:W3CDTF">2008-06-05T13:56:21Z</dcterms:created>
  <dcterms:modified xsi:type="dcterms:W3CDTF">2017-06-19T12:17:42Z</dcterms:modified>
</cp:coreProperties>
</file>